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75" windowWidth="14925" windowHeight="9375" tabRatio="806"/>
  </bookViews>
  <sheets>
    <sheet name="Index" sheetId="56" r:id="rId1"/>
    <sheet name="Top10Import" sheetId="6" r:id="rId2"/>
    <sheet name="CH GrainProdUseTrade" sheetId="7" r:id="rId3"/>
    <sheet name="CH GrainUse (g)" sheetId="77" r:id="rId4"/>
    <sheet name="CH NetImports (g)" sheetId="92" r:id="rId5"/>
    <sheet name="CH GrainImport" sheetId="1" r:id="rId6"/>
    <sheet name="CH GrainImport (g)" sheetId="67" r:id="rId7"/>
    <sheet name="CH SoyProdConsIm" sheetId="78" r:id="rId8"/>
    <sheet name="CH SoyProdConsIm (g)" sheetId="79" r:id="rId9"/>
    <sheet name="CH PAY" sheetId="19" r:id="rId10"/>
    <sheet name="CH Prod (g)" sheetId="76" r:id="rId11"/>
    <sheet name="CH Pop" sheetId="49" r:id="rId12"/>
    <sheet name="CHPop (g)" sheetId="50" r:id="rId13"/>
    <sheet name="Pigs" sheetId="8" r:id="rId14"/>
    <sheet name="Pigs (g)" sheetId="10" r:id="rId15"/>
    <sheet name="CH US Pork" sheetId="24" r:id="rId16"/>
    <sheet name="CH US Pork (g)" sheetId="25" r:id="rId17"/>
    <sheet name="CH US PorkPerCap (g)" sheetId="27" r:id="rId18"/>
    <sheet name="CH Meat" sheetId="11" r:id="rId19"/>
    <sheet name="CH Meat (g)" sheetId="12" r:id="rId20"/>
    <sheet name="CH MeatPerCap" sheetId="13" r:id="rId21"/>
    <sheet name="CH MeatperCap (g)" sheetId="14" r:id="rId22"/>
    <sheet name="US Meat" sheetId="57" r:id="rId23"/>
    <sheet name="US Meat (g)" sheetId="58" r:id="rId24"/>
    <sheet name="US MeatPerCap" sheetId="65" r:id="rId25"/>
    <sheet name="US MeatPerCap (g)" sheetId="66" r:id="rId26"/>
    <sheet name="CH US Meat" sheetId="15" r:id="rId27"/>
    <sheet name="CH US Meat (g)" sheetId="16" r:id="rId28"/>
    <sheet name="CH US MeatPerCap" sheetId="17" r:id="rId29"/>
    <sheet name="CH US MeatPerCap (g)" sheetId="18" r:id="rId30"/>
    <sheet name="CH Feed" sheetId="46" r:id="rId31"/>
    <sheet name="CH Feed (g)" sheetId="47" r:id="rId32"/>
    <sheet name="CH FeedShare (g)" sheetId="48" r:id="rId33"/>
    <sheet name="CH GrainUse(g)" sheetId="51" r:id="rId34"/>
    <sheet name="Feed" sheetId="35" r:id="rId35"/>
    <sheet name="Feed (g)" sheetId="36" r:id="rId36"/>
    <sheet name="FeedShare (g)" sheetId="37" r:id="rId37"/>
    <sheet name="CH JA Yields" sheetId="60" r:id="rId38"/>
    <sheet name="CH JA Yields (g)" sheetId="59" r:id="rId39"/>
    <sheet name="US GrainUse" sheetId="44" r:id="rId40"/>
    <sheet name="US GrainUse (g)" sheetId="45" r:id="rId41"/>
    <sheet name="GrainUse (g)" sheetId="30" r:id="rId42"/>
    <sheet name="FoodPrice" sheetId="32" r:id="rId43"/>
    <sheet name="FoodPrice (g)" sheetId="33" r:id="rId44"/>
    <sheet name="GrainsPrice (g)" sheetId="34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I" localSheetId="30">#REF!</definedName>
    <definedName name="\I" localSheetId="5">#REF!</definedName>
    <definedName name="\I" localSheetId="2">#REF!</definedName>
    <definedName name="\I" localSheetId="18">#REF!</definedName>
    <definedName name="\I" localSheetId="20">#REF!</definedName>
    <definedName name="\I" localSheetId="9">#REF!</definedName>
    <definedName name="\I" localSheetId="0">#REF!</definedName>
    <definedName name="\I" localSheetId="1">#REF!</definedName>
    <definedName name="\I" localSheetId="39">#REF!</definedName>
    <definedName name="\I" localSheetId="22">#REF!</definedName>
    <definedName name="\I" localSheetId="24">#REF!</definedName>
    <definedName name="\I">#REF!</definedName>
    <definedName name="\P" localSheetId="30">#REF!</definedName>
    <definedName name="\P" localSheetId="5">#REF!</definedName>
    <definedName name="\P" localSheetId="2">#REF!</definedName>
    <definedName name="\P" localSheetId="18">#REF!</definedName>
    <definedName name="\P" localSheetId="20">#REF!</definedName>
    <definedName name="\P" localSheetId="9">#REF!</definedName>
    <definedName name="\P" localSheetId="0">#REF!</definedName>
    <definedName name="\P" localSheetId="1">#REF!</definedName>
    <definedName name="\P" localSheetId="39">#REF!</definedName>
    <definedName name="\P" localSheetId="22">#REF!</definedName>
    <definedName name="\P" localSheetId="24">#REF!</definedName>
    <definedName name="\P">#REF!</definedName>
    <definedName name="__123Graph_A" localSheetId="30" hidden="1">[1]DATA!#REF!</definedName>
    <definedName name="__123Graph_A" localSheetId="5" hidden="1">[1]DATA!#REF!</definedName>
    <definedName name="__123Graph_A" localSheetId="2" hidden="1">[1]DATA!#REF!</definedName>
    <definedName name="__123Graph_A" localSheetId="18" hidden="1">[1]DATA!#REF!</definedName>
    <definedName name="__123Graph_A" localSheetId="20" hidden="1">[1]DATA!#REF!</definedName>
    <definedName name="__123Graph_A" localSheetId="9" hidden="1">[2]DATA!#REF!</definedName>
    <definedName name="__123Graph_A" localSheetId="7" hidden="1">[1]DATA!#REF!</definedName>
    <definedName name="__123Graph_A" localSheetId="26" hidden="1">[1]DATA!#REF!</definedName>
    <definedName name="__123Graph_A" localSheetId="28" hidden="1">[1]DATA!#REF!</definedName>
    <definedName name="__123Graph_A" localSheetId="15" hidden="1">[1]DATA!#REF!</definedName>
    <definedName name="__123Graph_A" localSheetId="34" hidden="1">[1]DATA!#REF!</definedName>
    <definedName name="__123Graph_A" localSheetId="0" hidden="1">[1]DATA!#REF!</definedName>
    <definedName name="__123Graph_A" localSheetId="13" hidden="1">[1]DATA!#REF!</definedName>
    <definedName name="__123Graph_A" localSheetId="1" hidden="1">[1]DATA!#REF!</definedName>
    <definedName name="__123Graph_A" localSheetId="39" hidden="1">[1]DATA!#REF!</definedName>
    <definedName name="__123Graph_A" localSheetId="22" hidden="1">[1]DATA!#REF!</definedName>
    <definedName name="__123Graph_A" localSheetId="24" hidden="1">[1]DATA!#REF!</definedName>
    <definedName name="__123Graph_A" hidden="1">[1]DATA!#REF!</definedName>
    <definedName name="__123Graph_X" localSheetId="30" hidden="1">[1]DATA!#REF!</definedName>
    <definedName name="__123Graph_X" localSheetId="5" hidden="1">[1]DATA!#REF!</definedName>
    <definedName name="__123Graph_X" localSheetId="2" hidden="1">[1]DATA!#REF!</definedName>
    <definedName name="__123Graph_X" localSheetId="18" hidden="1">[1]DATA!#REF!</definedName>
    <definedName name="__123Graph_X" localSheetId="20" hidden="1">[1]DATA!#REF!</definedName>
    <definedName name="__123Graph_X" localSheetId="9" hidden="1">[2]DATA!#REF!</definedName>
    <definedName name="__123Graph_X" localSheetId="7" hidden="1">[1]DATA!#REF!</definedName>
    <definedName name="__123Graph_X" localSheetId="26" hidden="1">[1]DATA!#REF!</definedName>
    <definedName name="__123Graph_X" localSheetId="28" hidden="1">[1]DATA!#REF!</definedName>
    <definedName name="__123Graph_X" localSheetId="15" hidden="1">[1]DATA!#REF!</definedName>
    <definedName name="__123Graph_X" localSheetId="34" hidden="1">[1]DATA!#REF!</definedName>
    <definedName name="__123Graph_X" localSheetId="0" hidden="1">[1]DATA!#REF!</definedName>
    <definedName name="__123Graph_X" localSheetId="13" hidden="1">[1]DATA!#REF!</definedName>
    <definedName name="__123Graph_X" localSheetId="1" hidden="1">[1]DATA!#REF!</definedName>
    <definedName name="__123Graph_X" localSheetId="39" hidden="1">[1]DATA!#REF!</definedName>
    <definedName name="__123Graph_X" localSheetId="22" hidden="1">[1]DATA!#REF!</definedName>
    <definedName name="__123Graph_X" localSheetId="24" hidden="1">[1]DATA!#REF!</definedName>
    <definedName name="__123Graph_X" hidden="1">[1]DATA!#REF!</definedName>
    <definedName name="_1__123Graph_ACELL_EFFICIENCY" localSheetId="30" hidden="1">[2]DATA!#REF!</definedName>
    <definedName name="_1__123Graph_ACELL_EFFICIENCY" localSheetId="5" hidden="1">[2]DATA!#REF!</definedName>
    <definedName name="_1__123Graph_ACELL_EFFICIENCY" localSheetId="18" hidden="1">[2]DATA!#REF!</definedName>
    <definedName name="_1__123Graph_ACELL_EFFICIENCY" localSheetId="20" hidden="1">[2]DATA!#REF!</definedName>
    <definedName name="_1__123Graph_ACELL_EFFICIENCY" localSheetId="9" hidden="1">[2]DATA!#REF!</definedName>
    <definedName name="_1__123Graph_ACELL_EFFICIENCY" localSheetId="0" hidden="1">[2]DATA!#REF!</definedName>
    <definedName name="_1__123Graph_ACELL_EFFICIENCY" localSheetId="1" hidden="1">[2]DATA!#REF!</definedName>
    <definedName name="_1__123Graph_ACELL_EFFICIENCY" localSheetId="39" hidden="1">[2]DATA!#REF!</definedName>
    <definedName name="_1__123Graph_ACELL_EFFICIENCY" localSheetId="22" hidden="1">[2]DATA!#REF!</definedName>
    <definedName name="_1__123Graph_ACELL_EFFICIENCY" localSheetId="24" hidden="1">[2]DATA!#REF!</definedName>
    <definedName name="_1__123Graph_ACELL_EFFICIENCY" hidden="1">[2]DATA!#REF!</definedName>
    <definedName name="_10__123Graph_AMODEL_T" localSheetId="30" hidden="1">[1]DATA!#REF!</definedName>
    <definedName name="_10__123Graph_AMODEL_T" localSheetId="5" hidden="1">[1]DATA!#REF!</definedName>
    <definedName name="_10__123Graph_AMODEL_T" localSheetId="0" hidden="1">[1]DATA!#REF!</definedName>
    <definedName name="_10__123Graph_AMODEL_T" localSheetId="39" hidden="1">[1]DATA!#REF!</definedName>
    <definedName name="_10__123Graph_AMODEL_T" hidden="1">[1]DATA!#REF!</definedName>
    <definedName name="_10__123Graph_XS_THERMAL_PRICE" localSheetId="30" hidden="1">[2]DATA!#REF!</definedName>
    <definedName name="_10__123Graph_XS_THERMAL_PRICE" localSheetId="5" hidden="1">[2]DATA!#REF!</definedName>
    <definedName name="_10__123Graph_XS_THERMAL_PRICE" localSheetId="18" hidden="1">[2]DATA!#REF!</definedName>
    <definedName name="_10__123Graph_XS_THERMAL_PRICE" localSheetId="20" hidden="1">[2]DATA!#REF!</definedName>
    <definedName name="_10__123Graph_XS_THERMAL_PRICE" localSheetId="9" hidden="1">[2]DATA!#REF!</definedName>
    <definedName name="_10__123Graph_XS_THERMAL_PRICE" localSheetId="0" hidden="1">[2]DATA!#REF!</definedName>
    <definedName name="_10__123Graph_XS_THERMAL_PRICE" localSheetId="39" hidden="1">[2]DATA!#REF!</definedName>
    <definedName name="_10__123Graph_XS_THERMAL_PRICE" localSheetId="22" hidden="1">[2]DATA!#REF!</definedName>
    <definedName name="_10__123Graph_XS_THERMAL_PRICE" localSheetId="24" hidden="1">[2]DATA!#REF!</definedName>
    <definedName name="_10__123Graph_XS_THERMAL_PRICE" hidden="1">[2]DATA!#REF!</definedName>
    <definedName name="_12__123Graph_AS_THERMAL_PRICE" localSheetId="30" hidden="1">[1]DATA!#REF!</definedName>
    <definedName name="_12__123Graph_AS_THERMAL_PRICE" localSheetId="5" hidden="1">[2]DATA!#REF!</definedName>
    <definedName name="_12__123Graph_AS_THERMAL_PRICE" localSheetId="2" hidden="1">[1]DATA!#REF!</definedName>
    <definedName name="_12__123Graph_AS_THERMAL_PRICE" localSheetId="18" hidden="1">[1]DATA!#REF!</definedName>
    <definedName name="_12__123Graph_AS_THERMAL_PRICE" localSheetId="20" hidden="1">[1]DATA!#REF!</definedName>
    <definedName name="_12__123Graph_AS_THERMAL_PRICE" localSheetId="9" hidden="1">[2]DATA!#REF!</definedName>
    <definedName name="_12__123Graph_AS_THERMAL_PRICE" localSheetId="7" hidden="1">[1]DATA!#REF!</definedName>
    <definedName name="_12__123Graph_AS_THERMAL_PRICE" localSheetId="26" hidden="1">[1]DATA!#REF!</definedName>
    <definedName name="_12__123Graph_AS_THERMAL_PRICE" localSheetId="28" hidden="1">[1]DATA!#REF!</definedName>
    <definedName name="_12__123Graph_AS_THERMAL_PRICE" localSheetId="15" hidden="1">[1]DATA!#REF!</definedName>
    <definedName name="_12__123Graph_AS_THERMAL_PRICE" localSheetId="0" hidden="1">[2]DATA!#REF!</definedName>
    <definedName name="_12__123Graph_AS_THERMAL_PRICE" localSheetId="13" hidden="1">[1]DATA!#REF!</definedName>
    <definedName name="_12__123Graph_AS_THERMAL_PRICE" localSheetId="39" hidden="1">[1]DATA!#REF!</definedName>
    <definedName name="_12__123Graph_AS_THERMAL_PRICE" localSheetId="22" hidden="1">[1]DATA!#REF!</definedName>
    <definedName name="_12__123Graph_AS_THERMAL_PRICE" localSheetId="24" hidden="1">[1]DATA!#REF!</definedName>
    <definedName name="_12__123Graph_AS_THERMAL_PRICE" hidden="1">[2]DATA!#REF!</definedName>
    <definedName name="_14__123Graph_AS_THERMAL_PRICE" localSheetId="34" hidden="1">[1]DATA!#REF!</definedName>
    <definedName name="_15__123Graph_AS_THERMAL_PRICE" localSheetId="30" hidden="1">[1]DATA!#REF!</definedName>
    <definedName name="_15__123Graph_AS_THERMAL_PRICE" localSheetId="5" hidden="1">[1]DATA!#REF!</definedName>
    <definedName name="_15__123Graph_AS_THERMAL_PRICE" localSheetId="0" hidden="1">[1]DATA!#REF!</definedName>
    <definedName name="_15__123Graph_AS_THERMAL_PRICE" localSheetId="39" hidden="1">[1]DATA!#REF!</definedName>
    <definedName name="_15__123Graph_AS_THERMAL_PRICE" hidden="1">[1]DATA!#REF!</definedName>
    <definedName name="_16__123Graph_BCELL_EFFICIENCY" localSheetId="30" hidden="1">[1]DATA!#REF!</definedName>
    <definedName name="_16__123Graph_BCELL_EFFICIENCY" localSheetId="5" hidden="1">[2]DATA!#REF!</definedName>
    <definedName name="_16__123Graph_BCELL_EFFICIENCY" localSheetId="2" hidden="1">[1]DATA!#REF!</definedName>
    <definedName name="_16__123Graph_BCELL_EFFICIENCY" localSheetId="18" hidden="1">[1]DATA!#REF!</definedName>
    <definedName name="_16__123Graph_BCELL_EFFICIENCY" localSheetId="20" hidden="1">[1]DATA!#REF!</definedName>
    <definedName name="_16__123Graph_BCELL_EFFICIENCY" localSheetId="7" hidden="1">[1]DATA!#REF!</definedName>
    <definedName name="_16__123Graph_BCELL_EFFICIENCY" localSheetId="26" hidden="1">[1]DATA!#REF!</definedName>
    <definedName name="_16__123Graph_BCELL_EFFICIENCY" localSheetId="28" hidden="1">[1]DATA!#REF!</definedName>
    <definedName name="_16__123Graph_BCELL_EFFICIENCY" localSheetId="15" hidden="1">[1]DATA!#REF!</definedName>
    <definedName name="_16__123Graph_BCELL_EFFICIENCY" localSheetId="0" hidden="1">[2]DATA!#REF!</definedName>
    <definedName name="_16__123Graph_BCELL_EFFICIENCY" localSheetId="13" hidden="1">[1]DATA!#REF!</definedName>
    <definedName name="_16__123Graph_BCELL_EFFICIENCY" localSheetId="39" hidden="1">[1]DATA!#REF!</definedName>
    <definedName name="_16__123Graph_BCELL_EFFICIENCY" localSheetId="22" hidden="1">[1]DATA!#REF!</definedName>
    <definedName name="_16__123Graph_BCELL_EFFICIENCY" localSheetId="24" hidden="1">[1]DATA!#REF!</definedName>
    <definedName name="_16__123Graph_BCELL_EFFICIENCY" hidden="1">[2]DATA!#REF!</definedName>
    <definedName name="_19__123Graph_BCELL_EFFICIENCY" localSheetId="34" hidden="1">[1]DATA!#REF!</definedName>
    <definedName name="_2__123Graph_AMODEL_T" localSheetId="30" hidden="1">[2]DATA!#REF!</definedName>
    <definedName name="_2__123Graph_AMODEL_T" localSheetId="5" hidden="1">[2]DATA!#REF!</definedName>
    <definedName name="_2__123Graph_AMODEL_T" localSheetId="18" hidden="1">[2]DATA!#REF!</definedName>
    <definedName name="_2__123Graph_AMODEL_T" localSheetId="20" hidden="1">[2]DATA!#REF!</definedName>
    <definedName name="_2__123Graph_AMODEL_T" localSheetId="0" hidden="1">[2]DATA!#REF!</definedName>
    <definedName name="_2__123Graph_AMODEL_T" localSheetId="39" hidden="1">[2]DATA!#REF!</definedName>
    <definedName name="_2__123Graph_AMODEL_T" localSheetId="22" hidden="1">[2]DATA!#REF!</definedName>
    <definedName name="_2__123Graph_AMODEL_T" localSheetId="24" hidden="1">[2]DATA!#REF!</definedName>
    <definedName name="_2__123Graph_AMODEL_T" hidden="1">[2]DATA!#REF!</definedName>
    <definedName name="_20__123Graph_BCELL_EFFICIENCY" localSheetId="30" hidden="1">[1]DATA!#REF!</definedName>
    <definedName name="_20__123Graph_BCELL_EFFICIENCY" localSheetId="5" hidden="1">[1]DATA!#REF!</definedName>
    <definedName name="_20__123Graph_BCELL_EFFICIENCY" localSheetId="0" hidden="1">[1]DATA!#REF!</definedName>
    <definedName name="_20__123Graph_BCELL_EFFICIENCY" localSheetId="39" hidden="1">[1]DATA!#REF!</definedName>
    <definedName name="_20__123Graph_BCELL_EFFICIENCY" hidden="1">[1]DATA!#REF!</definedName>
    <definedName name="_20__123Graph_BMODEL_T" localSheetId="30" hidden="1">[1]DATA!#REF!</definedName>
    <definedName name="_20__123Graph_BMODEL_T" localSheetId="5" hidden="1">[2]DATA!#REF!</definedName>
    <definedName name="_20__123Graph_BMODEL_T" localSheetId="2" hidden="1">[1]DATA!#REF!</definedName>
    <definedName name="_20__123Graph_BMODEL_T" localSheetId="18" hidden="1">[1]DATA!#REF!</definedName>
    <definedName name="_20__123Graph_BMODEL_T" localSheetId="20" hidden="1">[1]DATA!#REF!</definedName>
    <definedName name="_20__123Graph_BMODEL_T" localSheetId="7" hidden="1">[1]DATA!#REF!</definedName>
    <definedName name="_20__123Graph_BMODEL_T" localSheetId="26" hidden="1">[1]DATA!#REF!</definedName>
    <definedName name="_20__123Graph_BMODEL_T" localSheetId="28" hidden="1">[1]DATA!#REF!</definedName>
    <definedName name="_20__123Graph_BMODEL_T" localSheetId="15" hidden="1">[1]DATA!#REF!</definedName>
    <definedName name="_20__123Graph_BMODEL_T" localSheetId="0" hidden="1">[2]DATA!#REF!</definedName>
    <definedName name="_20__123Graph_BMODEL_T" localSheetId="13" hidden="1">[1]DATA!#REF!</definedName>
    <definedName name="_20__123Graph_BMODEL_T" localSheetId="39" hidden="1">[1]DATA!#REF!</definedName>
    <definedName name="_20__123Graph_BMODEL_T" localSheetId="22" hidden="1">[1]DATA!#REF!</definedName>
    <definedName name="_20__123Graph_BMODEL_T" localSheetId="24" hidden="1">[1]DATA!#REF!</definedName>
    <definedName name="_20__123Graph_BMODEL_T" hidden="1">[2]DATA!#REF!</definedName>
    <definedName name="_24__123Graph_BMODEL_T" localSheetId="34" hidden="1">[1]DATA!#REF!</definedName>
    <definedName name="_24__123Graph_CCELL_EFFICIENCY" localSheetId="30" hidden="1">[1]DATA!#REF!</definedName>
    <definedName name="_24__123Graph_CCELL_EFFICIENCY" localSheetId="5" hidden="1">[2]DATA!#REF!</definedName>
    <definedName name="_24__123Graph_CCELL_EFFICIENCY" localSheetId="2" hidden="1">[1]DATA!#REF!</definedName>
    <definedName name="_24__123Graph_CCELL_EFFICIENCY" localSheetId="18" hidden="1">[1]DATA!#REF!</definedName>
    <definedName name="_24__123Graph_CCELL_EFFICIENCY" localSheetId="20" hidden="1">[1]DATA!#REF!</definedName>
    <definedName name="_24__123Graph_CCELL_EFFICIENCY" localSheetId="7" hidden="1">[1]DATA!#REF!</definedName>
    <definedName name="_24__123Graph_CCELL_EFFICIENCY" localSheetId="26" hidden="1">[1]DATA!#REF!</definedName>
    <definedName name="_24__123Graph_CCELL_EFFICIENCY" localSheetId="28" hidden="1">[1]DATA!#REF!</definedName>
    <definedName name="_24__123Graph_CCELL_EFFICIENCY" localSheetId="15" hidden="1">[1]DATA!#REF!</definedName>
    <definedName name="_24__123Graph_CCELL_EFFICIENCY" localSheetId="0" hidden="1">[2]DATA!#REF!</definedName>
    <definedName name="_24__123Graph_CCELL_EFFICIENCY" localSheetId="13" hidden="1">[1]DATA!#REF!</definedName>
    <definedName name="_24__123Graph_CCELL_EFFICIENCY" localSheetId="39" hidden="1">[1]DATA!#REF!</definedName>
    <definedName name="_24__123Graph_CCELL_EFFICIENCY" localSheetId="22" hidden="1">[1]DATA!#REF!</definedName>
    <definedName name="_24__123Graph_CCELL_EFFICIENCY" localSheetId="24" hidden="1">[1]DATA!#REF!</definedName>
    <definedName name="_24__123Graph_CCELL_EFFICIENCY" hidden="1">[2]DATA!#REF!</definedName>
    <definedName name="_25__123Graph_BMODEL_T" localSheetId="30" hidden="1">[1]DATA!#REF!</definedName>
    <definedName name="_25__123Graph_BMODEL_T" localSheetId="5" hidden="1">[1]DATA!#REF!</definedName>
    <definedName name="_25__123Graph_BMODEL_T" localSheetId="0" hidden="1">[1]DATA!#REF!</definedName>
    <definedName name="_25__123Graph_BMODEL_T" localSheetId="39" hidden="1">[1]DATA!#REF!</definedName>
    <definedName name="_25__123Graph_BMODEL_T" hidden="1">[1]DATA!#REF!</definedName>
    <definedName name="_28__123Graph_LBL_AMODEL_T" localSheetId="30" hidden="1">[1]DATA!#REF!</definedName>
    <definedName name="_28__123Graph_LBL_AMODEL_T" localSheetId="5" hidden="1">[2]DATA!#REF!</definedName>
    <definedName name="_28__123Graph_LBL_AMODEL_T" localSheetId="2" hidden="1">[1]DATA!#REF!</definedName>
    <definedName name="_28__123Graph_LBL_AMODEL_T" localSheetId="18" hidden="1">[1]DATA!#REF!</definedName>
    <definedName name="_28__123Graph_LBL_AMODEL_T" localSheetId="20" hidden="1">[1]DATA!#REF!</definedName>
    <definedName name="_28__123Graph_LBL_AMODEL_T" localSheetId="7" hidden="1">[1]DATA!#REF!</definedName>
    <definedName name="_28__123Graph_LBL_AMODEL_T" localSheetId="26" hidden="1">[1]DATA!#REF!</definedName>
    <definedName name="_28__123Graph_LBL_AMODEL_T" localSheetId="28" hidden="1">[1]DATA!#REF!</definedName>
    <definedName name="_28__123Graph_LBL_AMODEL_T" localSheetId="15" hidden="1">[1]DATA!#REF!</definedName>
    <definedName name="_28__123Graph_LBL_AMODEL_T" localSheetId="0" hidden="1">[2]DATA!#REF!</definedName>
    <definedName name="_28__123Graph_LBL_AMODEL_T" localSheetId="13" hidden="1">[1]DATA!#REF!</definedName>
    <definedName name="_28__123Graph_LBL_AMODEL_T" localSheetId="39" hidden="1">[1]DATA!#REF!</definedName>
    <definedName name="_28__123Graph_LBL_AMODEL_T" localSheetId="22" hidden="1">[1]DATA!#REF!</definedName>
    <definedName name="_28__123Graph_LBL_AMODEL_T" localSheetId="24" hidden="1">[1]DATA!#REF!</definedName>
    <definedName name="_28__123Graph_LBL_AMODEL_T" hidden="1">[2]DATA!#REF!</definedName>
    <definedName name="_29__123Graph_CCELL_EFFICIENCY" localSheetId="34" hidden="1">[1]DATA!#REF!</definedName>
    <definedName name="_3__123Graph_AS_THERMAL_PRICE" localSheetId="30" hidden="1">[2]DATA!#REF!</definedName>
    <definedName name="_3__123Graph_AS_THERMAL_PRICE" localSheetId="5" hidden="1">[2]DATA!#REF!</definedName>
    <definedName name="_3__123Graph_AS_THERMAL_PRICE" localSheetId="18" hidden="1">[2]DATA!#REF!</definedName>
    <definedName name="_3__123Graph_AS_THERMAL_PRICE" localSheetId="20" hidden="1">[2]DATA!#REF!</definedName>
    <definedName name="_3__123Graph_AS_THERMAL_PRICE" localSheetId="0" hidden="1">[2]DATA!#REF!</definedName>
    <definedName name="_3__123Graph_AS_THERMAL_PRICE" localSheetId="39" hidden="1">[2]DATA!#REF!</definedName>
    <definedName name="_3__123Graph_AS_THERMAL_PRICE" localSheetId="22" hidden="1">[2]DATA!#REF!</definedName>
    <definedName name="_3__123Graph_AS_THERMAL_PRICE" localSheetId="24" hidden="1">[2]DATA!#REF!</definedName>
    <definedName name="_3__123Graph_AS_THERMAL_PRICE" hidden="1">[2]DATA!#REF!</definedName>
    <definedName name="_30__123Graph_CCELL_EFFICIENCY" localSheetId="30" hidden="1">[1]DATA!#REF!</definedName>
    <definedName name="_30__123Graph_CCELL_EFFICIENCY" localSheetId="5" hidden="1">[1]DATA!#REF!</definedName>
    <definedName name="_30__123Graph_CCELL_EFFICIENCY" localSheetId="0" hidden="1">[1]DATA!#REF!</definedName>
    <definedName name="_30__123Graph_CCELL_EFFICIENCY" localSheetId="39" hidden="1">[1]DATA!#REF!</definedName>
    <definedName name="_30__123Graph_CCELL_EFFICIENCY" hidden="1">[1]DATA!#REF!</definedName>
    <definedName name="_32__123Graph_XCELL_EFFICIENCY" localSheetId="30" hidden="1">[1]DATA!#REF!</definedName>
    <definedName name="_32__123Graph_XCELL_EFFICIENCY" localSheetId="5" hidden="1">[2]DATA!#REF!</definedName>
    <definedName name="_32__123Graph_XCELL_EFFICIENCY" localSheetId="2" hidden="1">[1]DATA!#REF!</definedName>
    <definedName name="_32__123Graph_XCELL_EFFICIENCY" localSheetId="18" hidden="1">[1]DATA!#REF!</definedName>
    <definedName name="_32__123Graph_XCELL_EFFICIENCY" localSheetId="20" hidden="1">[1]DATA!#REF!</definedName>
    <definedName name="_32__123Graph_XCELL_EFFICIENCY" localSheetId="7" hidden="1">[1]DATA!#REF!</definedName>
    <definedName name="_32__123Graph_XCELL_EFFICIENCY" localSheetId="26" hidden="1">[1]DATA!#REF!</definedName>
    <definedName name="_32__123Graph_XCELL_EFFICIENCY" localSheetId="28" hidden="1">[1]DATA!#REF!</definedName>
    <definedName name="_32__123Graph_XCELL_EFFICIENCY" localSheetId="15" hidden="1">[1]DATA!#REF!</definedName>
    <definedName name="_32__123Graph_XCELL_EFFICIENCY" localSheetId="0" hidden="1">[2]DATA!#REF!</definedName>
    <definedName name="_32__123Graph_XCELL_EFFICIENCY" localSheetId="13" hidden="1">[1]DATA!#REF!</definedName>
    <definedName name="_32__123Graph_XCELL_EFFICIENCY" localSheetId="39" hidden="1">[1]DATA!#REF!</definedName>
    <definedName name="_32__123Graph_XCELL_EFFICIENCY" localSheetId="22" hidden="1">[1]DATA!#REF!</definedName>
    <definedName name="_32__123Graph_XCELL_EFFICIENCY" localSheetId="24" hidden="1">[1]DATA!#REF!</definedName>
    <definedName name="_32__123Graph_XCELL_EFFICIENCY" hidden="1">[2]DATA!#REF!</definedName>
    <definedName name="_34__123Graph_LBL_AMODEL_T" localSheetId="34" hidden="1">[1]DATA!#REF!</definedName>
    <definedName name="_35__123Graph_LBL_AMODEL_T" localSheetId="30" hidden="1">[1]DATA!#REF!</definedName>
    <definedName name="_35__123Graph_LBL_AMODEL_T" localSheetId="5" hidden="1">[1]DATA!#REF!</definedName>
    <definedName name="_35__123Graph_LBL_AMODEL_T" localSheetId="0" hidden="1">[1]DATA!#REF!</definedName>
    <definedName name="_35__123Graph_LBL_AMODEL_T" localSheetId="39" hidden="1">[1]DATA!#REF!</definedName>
    <definedName name="_35__123Graph_LBL_AMODEL_T" hidden="1">[1]DATA!#REF!</definedName>
    <definedName name="_36__123Graph_XMODEL_T" localSheetId="30" hidden="1">[1]DATA!#REF!</definedName>
    <definedName name="_36__123Graph_XMODEL_T" localSheetId="5" hidden="1">[2]DATA!#REF!</definedName>
    <definedName name="_36__123Graph_XMODEL_T" localSheetId="2" hidden="1">[1]DATA!#REF!</definedName>
    <definedName name="_36__123Graph_XMODEL_T" localSheetId="18" hidden="1">[1]DATA!#REF!</definedName>
    <definedName name="_36__123Graph_XMODEL_T" localSheetId="20" hidden="1">[1]DATA!#REF!</definedName>
    <definedName name="_36__123Graph_XMODEL_T" localSheetId="7" hidden="1">[1]DATA!#REF!</definedName>
    <definedName name="_36__123Graph_XMODEL_T" localSheetId="26" hidden="1">[1]DATA!#REF!</definedName>
    <definedName name="_36__123Graph_XMODEL_T" localSheetId="28" hidden="1">[1]DATA!#REF!</definedName>
    <definedName name="_36__123Graph_XMODEL_T" localSheetId="15" hidden="1">[1]DATA!#REF!</definedName>
    <definedName name="_36__123Graph_XMODEL_T" localSheetId="0" hidden="1">[2]DATA!#REF!</definedName>
    <definedName name="_36__123Graph_XMODEL_T" localSheetId="13" hidden="1">[1]DATA!#REF!</definedName>
    <definedName name="_36__123Graph_XMODEL_T" localSheetId="39" hidden="1">[1]DATA!#REF!</definedName>
    <definedName name="_36__123Graph_XMODEL_T" localSheetId="22" hidden="1">[1]DATA!#REF!</definedName>
    <definedName name="_36__123Graph_XMODEL_T" localSheetId="24" hidden="1">[1]DATA!#REF!</definedName>
    <definedName name="_36__123Graph_XMODEL_T" hidden="1">[2]DATA!#REF!</definedName>
    <definedName name="_39__123Graph_XCELL_EFFICIENCY" localSheetId="34" hidden="1">[1]DATA!#REF!</definedName>
    <definedName name="_4__123Graph_ACELL_EFFICIENCY" localSheetId="30" hidden="1">[1]DATA!#REF!</definedName>
    <definedName name="_4__123Graph_ACELL_EFFICIENCY" localSheetId="5" hidden="1">[2]DATA!#REF!</definedName>
    <definedName name="_4__123Graph_ACELL_EFFICIENCY" localSheetId="2" hidden="1">[1]DATA!#REF!</definedName>
    <definedName name="_4__123Graph_ACELL_EFFICIENCY" localSheetId="18" hidden="1">[1]DATA!#REF!</definedName>
    <definedName name="_4__123Graph_ACELL_EFFICIENCY" localSheetId="20" hidden="1">[1]DATA!#REF!</definedName>
    <definedName name="_4__123Graph_ACELL_EFFICIENCY" localSheetId="7" hidden="1">[1]DATA!#REF!</definedName>
    <definedName name="_4__123Graph_ACELL_EFFICIENCY" localSheetId="26" hidden="1">[1]DATA!#REF!</definedName>
    <definedName name="_4__123Graph_ACELL_EFFICIENCY" localSheetId="28" hidden="1">[1]DATA!#REF!</definedName>
    <definedName name="_4__123Graph_ACELL_EFFICIENCY" localSheetId="15" hidden="1">[1]DATA!#REF!</definedName>
    <definedName name="_4__123Graph_ACELL_EFFICIENCY" localSheetId="34" hidden="1">[1]DATA!#REF!</definedName>
    <definedName name="_4__123Graph_ACELL_EFFICIENCY" localSheetId="0" hidden="1">[2]DATA!#REF!</definedName>
    <definedName name="_4__123Graph_ACELL_EFFICIENCY" localSheetId="13" hidden="1">[1]DATA!#REF!</definedName>
    <definedName name="_4__123Graph_ACELL_EFFICIENCY" localSheetId="39" hidden="1">[1]DATA!#REF!</definedName>
    <definedName name="_4__123Graph_ACELL_EFFICIENCY" localSheetId="22" hidden="1">[1]DATA!#REF!</definedName>
    <definedName name="_4__123Graph_ACELL_EFFICIENCY" localSheetId="24" hidden="1">[1]DATA!#REF!</definedName>
    <definedName name="_4__123Graph_ACELL_EFFICIENCY" hidden="1">[2]DATA!#REF!</definedName>
    <definedName name="_4__123Graph_BCELL_EFFICIENCY" localSheetId="30" hidden="1">[2]DATA!#REF!</definedName>
    <definedName name="_4__123Graph_BCELL_EFFICIENCY" localSheetId="5" hidden="1">[2]DATA!#REF!</definedName>
    <definedName name="_4__123Graph_BCELL_EFFICIENCY" localSheetId="18" hidden="1">[2]DATA!#REF!</definedName>
    <definedName name="_4__123Graph_BCELL_EFFICIENCY" localSheetId="20" hidden="1">[2]DATA!#REF!</definedName>
    <definedName name="_4__123Graph_BCELL_EFFICIENCY" localSheetId="0" hidden="1">[2]DATA!#REF!</definedName>
    <definedName name="_4__123Graph_BCELL_EFFICIENCY" localSheetId="39" hidden="1">[2]DATA!#REF!</definedName>
    <definedName name="_4__123Graph_BCELL_EFFICIENCY" localSheetId="22" hidden="1">[2]DATA!#REF!</definedName>
    <definedName name="_4__123Graph_BCELL_EFFICIENCY" localSheetId="24" hidden="1">[2]DATA!#REF!</definedName>
    <definedName name="_4__123Graph_BCELL_EFFICIENCY" hidden="1">[2]DATA!#REF!</definedName>
    <definedName name="_40__123Graph_XCELL_EFFICIENCY" localSheetId="30" hidden="1">[1]DATA!#REF!</definedName>
    <definedName name="_40__123Graph_XCELL_EFFICIENCY" localSheetId="5" hidden="1">[1]DATA!#REF!</definedName>
    <definedName name="_40__123Graph_XCELL_EFFICIENCY" localSheetId="0" hidden="1">[1]DATA!#REF!</definedName>
    <definedName name="_40__123Graph_XCELL_EFFICIENCY" localSheetId="39" hidden="1">[1]DATA!#REF!</definedName>
    <definedName name="_40__123Graph_XCELL_EFFICIENCY" hidden="1">[1]DATA!#REF!</definedName>
    <definedName name="_40__123Graph_XS_THERMAL_PRICE" localSheetId="30" hidden="1">[1]DATA!#REF!</definedName>
    <definedName name="_40__123Graph_XS_THERMAL_PRICE" localSheetId="5" hidden="1">[2]DATA!#REF!</definedName>
    <definedName name="_40__123Graph_XS_THERMAL_PRICE" localSheetId="2" hidden="1">[1]DATA!#REF!</definedName>
    <definedName name="_40__123Graph_XS_THERMAL_PRICE" localSheetId="18" hidden="1">[1]DATA!#REF!</definedName>
    <definedName name="_40__123Graph_XS_THERMAL_PRICE" localSheetId="20" hidden="1">[1]DATA!#REF!</definedName>
    <definedName name="_40__123Graph_XS_THERMAL_PRICE" localSheetId="7" hidden="1">[1]DATA!#REF!</definedName>
    <definedName name="_40__123Graph_XS_THERMAL_PRICE" localSheetId="26" hidden="1">[1]DATA!#REF!</definedName>
    <definedName name="_40__123Graph_XS_THERMAL_PRICE" localSheetId="28" hidden="1">[1]DATA!#REF!</definedName>
    <definedName name="_40__123Graph_XS_THERMAL_PRICE" localSheetId="15" hidden="1">[1]DATA!#REF!</definedName>
    <definedName name="_40__123Graph_XS_THERMAL_PRICE" localSheetId="0" hidden="1">[2]DATA!#REF!</definedName>
    <definedName name="_40__123Graph_XS_THERMAL_PRICE" localSheetId="13" hidden="1">[1]DATA!#REF!</definedName>
    <definedName name="_40__123Graph_XS_THERMAL_PRICE" localSheetId="39" hidden="1">[1]DATA!#REF!</definedName>
    <definedName name="_40__123Graph_XS_THERMAL_PRICE" localSheetId="22" hidden="1">[1]DATA!#REF!</definedName>
    <definedName name="_40__123Graph_XS_THERMAL_PRICE" localSheetId="24" hidden="1">[1]DATA!#REF!</definedName>
    <definedName name="_40__123Graph_XS_THERMAL_PRICE" hidden="1">[2]DATA!#REF!</definedName>
    <definedName name="_44__123Graph_XMODEL_T" localSheetId="34" hidden="1">[1]DATA!#REF!</definedName>
    <definedName name="_45__123Graph_XMODEL_T" localSheetId="30" hidden="1">[1]DATA!#REF!</definedName>
    <definedName name="_45__123Graph_XMODEL_T" localSheetId="5" hidden="1">[1]DATA!#REF!</definedName>
    <definedName name="_45__123Graph_XMODEL_T" localSheetId="0" hidden="1">[1]DATA!#REF!</definedName>
    <definedName name="_45__123Graph_XMODEL_T" localSheetId="39" hidden="1">[1]DATA!#REF!</definedName>
    <definedName name="_45__123Graph_XMODEL_T" hidden="1">[1]DATA!#REF!</definedName>
    <definedName name="_49__123Graph_XS_THERMAL_PRICE" localSheetId="34" hidden="1">[1]DATA!#REF!</definedName>
    <definedName name="_5__123Graph_ACELL_EFFICIENCY" localSheetId="30" hidden="1">[1]DATA!#REF!</definedName>
    <definedName name="_5__123Graph_ACELL_EFFICIENCY" localSheetId="5" hidden="1">[1]DATA!#REF!</definedName>
    <definedName name="_5__123Graph_ACELL_EFFICIENCY" localSheetId="0" hidden="1">[1]DATA!#REF!</definedName>
    <definedName name="_5__123Graph_ACELL_EFFICIENCY" localSheetId="39" hidden="1">[1]DATA!#REF!</definedName>
    <definedName name="_5__123Graph_ACELL_EFFICIENCY" hidden="1">[1]DATA!#REF!</definedName>
    <definedName name="_5__123Graph_BMODEL_T" localSheetId="30" hidden="1">[2]DATA!#REF!</definedName>
    <definedName name="_5__123Graph_BMODEL_T" localSheetId="5" hidden="1">[2]DATA!#REF!</definedName>
    <definedName name="_5__123Graph_BMODEL_T" localSheetId="18" hidden="1">[2]DATA!#REF!</definedName>
    <definedName name="_5__123Graph_BMODEL_T" localSheetId="20" hidden="1">[2]DATA!#REF!</definedName>
    <definedName name="_5__123Graph_BMODEL_T" localSheetId="0" hidden="1">[2]DATA!#REF!</definedName>
    <definedName name="_5__123Graph_BMODEL_T" localSheetId="39" hidden="1">[2]DATA!#REF!</definedName>
    <definedName name="_5__123Graph_BMODEL_T" localSheetId="22" hidden="1">[2]DATA!#REF!</definedName>
    <definedName name="_5__123Graph_BMODEL_T" localSheetId="24" hidden="1">[2]DATA!#REF!</definedName>
    <definedName name="_5__123Graph_BMODEL_T" hidden="1">[2]DATA!#REF!</definedName>
    <definedName name="_50__123Graph_XS_THERMAL_PRICE" localSheetId="30" hidden="1">[1]DATA!#REF!</definedName>
    <definedName name="_50__123Graph_XS_THERMAL_PRICE" localSheetId="5" hidden="1">[1]DATA!#REF!</definedName>
    <definedName name="_50__123Graph_XS_THERMAL_PRICE" localSheetId="0" hidden="1">[1]DATA!#REF!</definedName>
    <definedName name="_50__123Graph_XS_THERMAL_PRICE" localSheetId="39" hidden="1">[1]DATA!#REF!</definedName>
    <definedName name="_50__123Graph_XS_THERMAL_PRICE" hidden="1">[1]DATA!#REF!</definedName>
    <definedName name="_6__123Graph_CCELL_EFFICIENCY" localSheetId="30" hidden="1">[2]DATA!#REF!</definedName>
    <definedName name="_6__123Graph_CCELL_EFFICIENCY" localSheetId="5" hidden="1">[2]DATA!#REF!</definedName>
    <definedName name="_6__123Graph_CCELL_EFFICIENCY" localSheetId="18" hidden="1">[2]DATA!#REF!</definedName>
    <definedName name="_6__123Graph_CCELL_EFFICIENCY" localSheetId="20" hidden="1">[2]DATA!#REF!</definedName>
    <definedName name="_6__123Graph_CCELL_EFFICIENCY" localSheetId="0" hidden="1">[2]DATA!#REF!</definedName>
    <definedName name="_6__123Graph_CCELL_EFFICIENCY" localSheetId="39" hidden="1">[2]DATA!#REF!</definedName>
    <definedName name="_6__123Graph_CCELL_EFFICIENCY" localSheetId="22" hidden="1">[2]DATA!#REF!</definedName>
    <definedName name="_6__123Graph_CCELL_EFFICIENCY" localSheetId="24" hidden="1">[2]DATA!#REF!</definedName>
    <definedName name="_6__123Graph_CCELL_EFFICIENCY" hidden="1">[2]DATA!#REF!</definedName>
    <definedName name="_7__123Graph_LBL_AMODEL_T" localSheetId="30" hidden="1">[2]DATA!#REF!</definedName>
    <definedName name="_7__123Graph_LBL_AMODEL_T" localSheetId="5" hidden="1">[2]DATA!#REF!</definedName>
    <definedName name="_7__123Graph_LBL_AMODEL_T" localSheetId="18" hidden="1">[2]DATA!#REF!</definedName>
    <definedName name="_7__123Graph_LBL_AMODEL_T" localSheetId="20" hidden="1">[2]DATA!#REF!</definedName>
    <definedName name="_7__123Graph_LBL_AMODEL_T" localSheetId="0" hidden="1">[2]DATA!#REF!</definedName>
    <definedName name="_7__123Graph_LBL_AMODEL_T" localSheetId="39" hidden="1">[2]DATA!#REF!</definedName>
    <definedName name="_7__123Graph_LBL_AMODEL_T" localSheetId="22" hidden="1">[2]DATA!#REF!</definedName>
    <definedName name="_7__123Graph_LBL_AMODEL_T" localSheetId="24" hidden="1">[2]DATA!#REF!</definedName>
    <definedName name="_7__123Graph_LBL_AMODEL_T" hidden="1">[2]DATA!#REF!</definedName>
    <definedName name="_8__123Graph_AMODEL_T" localSheetId="30" hidden="1">[1]DATA!#REF!</definedName>
    <definedName name="_8__123Graph_AMODEL_T" localSheetId="5" hidden="1">[2]DATA!#REF!</definedName>
    <definedName name="_8__123Graph_AMODEL_T" localSheetId="2" hidden="1">[1]DATA!#REF!</definedName>
    <definedName name="_8__123Graph_AMODEL_T" localSheetId="18" hidden="1">[1]DATA!#REF!</definedName>
    <definedName name="_8__123Graph_AMODEL_T" localSheetId="20" hidden="1">[1]DATA!#REF!</definedName>
    <definedName name="_8__123Graph_AMODEL_T" localSheetId="7" hidden="1">[1]DATA!#REF!</definedName>
    <definedName name="_8__123Graph_AMODEL_T" localSheetId="26" hidden="1">[1]DATA!#REF!</definedName>
    <definedName name="_8__123Graph_AMODEL_T" localSheetId="28" hidden="1">[1]DATA!#REF!</definedName>
    <definedName name="_8__123Graph_AMODEL_T" localSheetId="15" hidden="1">[1]DATA!#REF!</definedName>
    <definedName name="_8__123Graph_AMODEL_T" localSheetId="0" hidden="1">[2]DATA!#REF!</definedName>
    <definedName name="_8__123Graph_AMODEL_T" localSheetId="13" hidden="1">[1]DATA!#REF!</definedName>
    <definedName name="_8__123Graph_AMODEL_T" localSheetId="39" hidden="1">[1]DATA!#REF!</definedName>
    <definedName name="_8__123Graph_AMODEL_T" localSheetId="22" hidden="1">[1]DATA!#REF!</definedName>
    <definedName name="_8__123Graph_AMODEL_T" localSheetId="24" hidden="1">[1]DATA!#REF!</definedName>
    <definedName name="_8__123Graph_AMODEL_T" hidden="1">[2]DATA!#REF!</definedName>
    <definedName name="_8__123Graph_XCELL_EFFICIENCY" localSheetId="30" hidden="1">[2]DATA!#REF!</definedName>
    <definedName name="_8__123Graph_XCELL_EFFICIENCY" localSheetId="5" hidden="1">[2]DATA!#REF!</definedName>
    <definedName name="_8__123Graph_XCELL_EFFICIENCY" localSheetId="18" hidden="1">[2]DATA!#REF!</definedName>
    <definedName name="_8__123Graph_XCELL_EFFICIENCY" localSheetId="20" hidden="1">[2]DATA!#REF!</definedName>
    <definedName name="_8__123Graph_XCELL_EFFICIENCY" localSheetId="0" hidden="1">[2]DATA!#REF!</definedName>
    <definedName name="_8__123Graph_XCELL_EFFICIENCY" localSheetId="39" hidden="1">[2]DATA!#REF!</definedName>
    <definedName name="_8__123Graph_XCELL_EFFICIENCY" localSheetId="22" hidden="1">[2]DATA!#REF!</definedName>
    <definedName name="_8__123Graph_XCELL_EFFICIENCY" localSheetId="24" hidden="1">[2]DATA!#REF!</definedName>
    <definedName name="_8__123Graph_XCELL_EFFICIENCY" hidden="1">[2]DATA!#REF!</definedName>
    <definedName name="_9__123Graph_AMODEL_T" localSheetId="34" hidden="1">[1]DATA!#REF!</definedName>
    <definedName name="_9__123Graph_XMODEL_T" localSheetId="30" hidden="1">[2]DATA!#REF!</definedName>
    <definedName name="_9__123Graph_XMODEL_T" localSheetId="5" hidden="1">[2]DATA!#REF!</definedName>
    <definedName name="_9__123Graph_XMODEL_T" localSheetId="18" hidden="1">[2]DATA!#REF!</definedName>
    <definedName name="_9__123Graph_XMODEL_T" localSheetId="20" hidden="1">[2]DATA!#REF!</definedName>
    <definedName name="_9__123Graph_XMODEL_T" localSheetId="0" hidden="1">[2]DATA!#REF!</definedName>
    <definedName name="_9__123Graph_XMODEL_T" localSheetId="39" hidden="1">[2]DATA!#REF!</definedName>
    <definedName name="_9__123Graph_XMODEL_T" localSheetId="22" hidden="1">[2]DATA!#REF!</definedName>
    <definedName name="_9__123Graph_XMODEL_T" localSheetId="24" hidden="1">[2]DATA!#REF!</definedName>
    <definedName name="_9__123Graph_XMODEL_T" hidden="1">[2]DATA!#REF!</definedName>
    <definedName name="_Key1" localSheetId="30" hidden="1">#REF!</definedName>
    <definedName name="_Key1" localSheetId="5" hidden="1">#REF!</definedName>
    <definedName name="_Key1" localSheetId="2" hidden="1">#REF!</definedName>
    <definedName name="_Key1" localSheetId="18" hidden="1">#REF!</definedName>
    <definedName name="_Key1" localSheetId="20" hidden="1">#REF!</definedName>
    <definedName name="_Key1" localSheetId="9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localSheetId="39" hidden="1">#REF!</definedName>
    <definedName name="_Key1" localSheetId="22" hidden="1">#REF!</definedName>
    <definedName name="_Key1" localSheetId="24" hidden="1">#REF!</definedName>
    <definedName name="_Key1" hidden="1">#REF!</definedName>
    <definedName name="_Order1" hidden="1">255</definedName>
    <definedName name="_Sort" localSheetId="30" hidden="1">#REF!</definedName>
    <definedName name="_Sort" localSheetId="5" hidden="1">#REF!</definedName>
    <definedName name="_Sort" localSheetId="2" hidden="1">#REF!</definedName>
    <definedName name="_Sort" localSheetId="18" hidden="1">#REF!</definedName>
    <definedName name="_Sort" localSheetId="20" hidden="1">#REF!</definedName>
    <definedName name="_Sort" localSheetId="9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localSheetId="39" hidden="1">#REF!</definedName>
    <definedName name="_Sort" localSheetId="22" hidden="1">#REF!</definedName>
    <definedName name="_Sort" localSheetId="24" hidden="1">#REF!</definedName>
    <definedName name="_Sort" hidden="1">#REF!</definedName>
    <definedName name="_Sort1" localSheetId="30" hidden="1">#REF!</definedName>
    <definedName name="_Sort1" localSheetId="5" hidden="1">#REF!</definedName>
    <definedName name="_Sort1" localSheetId="2" hidden="1">#REF!</definedName>
    <definedName name="_Sort1" localSheetId="18" hidden="1">#REF!</definedName>
    <definedName name="_Sort1" localSheetId="20" hidden="1">#REF!</definedName>
    <definedName name="_Sort1" localSheetId="9" hidden="1">#REF!</definedName>
    <definedName name="_Sort1" localSheetId="7" hidden="1">#REF!</definedName>
    <definedName name="_Sort1" localSheetId="0" hidden="1">#REF!</definedName>
    <definedName name="_Sort1" localSheetId="1" hidden="1">#REF!</definedName>
    <definedName name="_Sort1" localSheetId="39" hidden="1">#REF!</definedName>
    <definedName name="_Sort1" localSheetId="22" hidden="1">#REF!</definedName>
    <definedName name="_Sort1" localSheetId="24" hidden="1">#REF!</definedName>
    <definedName name="_Sort1" hidden="1">#REF!</definedName>
    <definedName name="aa" localSheetId="30">'[3]Oil Consumption – barrels'!#REF!</definedName>
    <definedName name="aa" localSheetId="5">'[3]Oil Consumption – barrels'!#REF!</definedName>
    <definedName name="aa" localSheetId="18">'[3]Oil Consumption – barrels'!#REF!</definedName>
    <definedName name="aa" localSheetId="20">'[3]Oil Consumption – barrels'!#REF!</definedName>
    <definedName name="aa" localSheetId="9">'[3]Oil Consumption – barrels'!#REF!</definedName>
    <definedName name="aa" localSheetId="0">'[3]Oil Consumption – barrels'!#REF!</definedName>
    <definedName name="aa" localSheetId="1">'[3]Oil Consumption – barrels'!#REF!</definedName>
    <definedName name="aa" localSheetId="39">'[3]Oil Consumption – barrels'!#REF!</definedName>
    <definedName name="aa" localSheetId="22">'[3]Oil Consumption – barrels'!#REF!</definedName>
    <definedName name="aa" localSheetId="24">'[3]Oil Consumption – barrels'!#REF!</definedName>
    <definedName name="aa">'[3]Oil Consumption – barrels'!#REF!</definedName>
    <definedName name="allCos">'[4]Income Group Histogram'!$AB$8:$AB$141</definedName>
    <definedName name="B" localSheetId="30" hidden="1">[1]DATA!#REF!</definedName>
    <definedName name="B" localSheetId="5" hidden="1">[2]DATA!#REF!</definedName>
    <definedName name="B" localSheetId="2" hidden="1">[1]DATA!#REF!</definedName>
    <definedName name="B" localSheetId="18" hidden="1">[1]DATA!#REF!</definedName>
    <definedName name="B" localSheetId="20" hidden="1">[1]DATA!#REF!</definedName>
    <definedName name="B" localSheetId="9" hidden="1">[2]DATA!#REF!</definedName>
    <definedName name="B" localSheetId="7" hidden="1">[1]DATA!#REF!</definedName>
    <definedName name="B" localSheetId="0" hidden="1">[2]DATA!#REF!</definedName>
    <definedName name="B" localSheetId="1" hidden="1">[2]DATA!#REF!</definedName>
    <definedName name="B" localSheetId="39" hidden="1">[1]DATA!#REF!</definedName>
    <definedName name="B" localSheetId="22" hidden="1">[1]DATA!#REF!</definedName>
    <definedName name="B" localSheetId="24" hidden="1">[1]DATA!#REF!</definedName>
    <definedName name="B" hidden="1">[2]DATA!#REF!</definedName>
    <definedName name="base_datafiles">'[5]000 - world - 1961'!$W$34:$W$43</definedName>
    <definedName name="CntryDisp">'[5]000 - world - 1961'!$B$13</definedName>
    <definedName name="CONST_CarbonInCO2">'[5]000 - world - 1961'!$C$781</definedName>
    <definedName name="Country">'[5]000 - world - 1961'!$B$12</definedName>
    <definedName name="CROPLAND_TIER">'[5]000 - world - 1961'!$Y$65</definedName>
    <definedName name="DB_RAWDATASHEET" localSheetId="0">[6]CTPrices!#REF!</definedName>
    <definedName name="DB_RAWDATASHEET">[6]CTPrices!#REF!</definedName>
    <definedName name="Deflator" localSheetId="30">[7]VS2001_EconData1999Dollars_data!#REF!</definedName>
    <definedName name="Deflator" localSheetId="5">[7]VS2001_EconData1999Dollars_data!#REF!</definedName>
    <definedName name="Deflator" localSheetId="2">[7]VS2001_EconData1999Dollars_data!#REF!</definedName>
    <definedName name="Deflator" localSheetId="18">[7]VS2001_EconData1999Dollars_data!#REF!</definedName>
    <definedName name="Deflator" localSheetId="20">[7]VS2001_EconData1999Dollars_data!#REF!</definedName>
    <definedName name="Deflator" localSheetId="9">[8]VS2001_EconData1999Dollars_data!#REF!</definedName>
    <definedName name="Deflator" localSheetId="7">[7]VS2001_EconData1999Dollars_data!#REF!</definedName>
    <definedName name="Deflator" localSheetId="34">[7]VS2001_EconData1999Dollars_data!#REF!</definedName>
    <definedName name="Deflator" localSheetId="0">[7]VS2001_EconData1999Dollars_data!#REF!</definedName>
    <definedName name="Deflator" localSheetId="1">[7]VS2001_EconData1999Dollars_data!#REF!</definedName>
    <definedName name="Deflator" localSheetId="39">[7]VS2001_EconData1999Dollars_data!#REF!</definedName>
    <definedName name="Deflator" localSheetId="22">[7]VS2001_EconData1999Dollars_data!#REF!</definedName>
    <definedName name="Deflator" localSheetId="24">[7]VS2001_EconData1999Dollars_data!#REF!</definedName>
    <definedName name="Deflator">[7]VS2001_EconData1999Dollars_data!#REF!</definedName>
    <definedName name="EFPREF_COASTTROPHEFFY">'[5]000 - world - 1961'!$D$57</definedName>
    <definedName name="EFPREF_CSEQ">'[5]000 - world - 1961'!$B$51</definedName>
    <definedName name="EFPREF_FORESTDATA_SOURCE">'[5]000 - world - 1961'!$D$54</definedName>
    <definedName name="EFPREF_FRAFORSTLIMIT">'[5]000 - world - 1961'!$D$56</definedName>
    <definedName name="EFPREF_FUELWOODFROMFOREST" localSheetId="0">'[5]000 - world - 1961'!#REF!</definedName>
    <definedName name="EFPREF_FUELWOODFROMFOREST">'[5]000 - world - 1961'!#REF!</definedName>
    <definedName name="EFPREF_LIMITFORSTWOOD">'[5]000 - world - 1961'!$D$55</definedName>
    <definedName name="EFPREF_OPEN_INVISIBLE">'[5]000 - world - 1961'!$Y$46</definedName>
    <definedName name="EFPREF_OPEN_READONLY">'[5]000 - world - 1961'!$Y$47</definedName>
    <definedName name="EFPREF_OPENALLFAO">'[5]000 - world - 1961'!$Y$48</definedName>
    <definedName name="EFPREF_TBFRA_OR_FRA_FORESTDATA">'[5]000 - world - 1961'!$D$54</definedName>
    <definedName name="EFPREF_USE_AWSFORESTLIMIT">'[5]000 - world - 1961'!$D$55</definedName>
    <definedName name="EFPREF_USE_HAORGHA">'[5]000 - world - 1961'!$B$47</definedName>
    <definedName name="EFPREF_USE_IMFORWBGDP">'[5]000 - world - 1961'!$D$58</definedName>
    <definedName name="EFPREF_USE_MCF">'[5]000 - world - 1961'!$B$49</definedName>
    <definedName name="EFPREF_USE_WORLD_YIELDS">'[5]000 - world - 1961'!$B$48</definedName>
    <definedName name="EFPREF_USEGLOBALYIELDS">'[5]000 - world - 1961'!$B$48</definedName>
    <definedName name="EFUI_CALCPREFS">'[5]000 - world - 1961'!$A$52</definedName>
    <definedName name="EFUI_COUNTRYNAME">'[5]000 - world - 1961'!$B$8</definedName>
    <definedName name="EFUI_DATAFILES">'[5]000 - world - 1961'!$W$34:$W$45</definedName>
    <definedName name="EFUI_FAODATAFILE">'[5]000 - world - 1961'!$W$34</definedName>
    <definedName name="FAOSTAT_country_code">'[5]000 - world - 1961'!$B$14</definedName>
    <definedName name="FISH_FISHSTAT_ENDYEAR">'[5]000 - world - 1961'!$A$1641</definedName>
    <definedName name="FISH_FISHSTAT_STARTYEAR" localSheetId="0">'[5]000 - world - 1961'!#REF!</definedName>
    <definedName name="FISH_FISHSTAT_STARTYEAR">'[5]000 - world - 1961'!#REF!</definedName>
    <definedName name="FISH_FISHSTAT_YROFFSET" localSheetId="0">'[5]000 - world - 1961'!#REF!</definedName>
    <definedName name="FISH_FISHSTAT_YROFFSET">'[5]000 - world - 1961'!#REF!</definedName>
    <definedName name="FISH_FISHSTAT_YROFFSET2" localSheetId="0">'[5]000 - world - 1961'!#REF!</definedName>
    <definedName name="FISH_FISHSTAT_YROFFSET2">'[5]000 - world - 1961'!#REF!</definedName>
    <definedName name="G" localSheetId="30">#REF!</definedName>
    <definedName name="G" localSheetId="5">#REF!</definedName>
    <definedName name="G" localSheetId="2">#REF!</definedName>
    <definedName name="G" localSheetId="18">#REF!</definedName>
    <definedName name="G" localSheetId="20">#REF!</definedName>
    <definedName name="G" localSheetId="9">#REF!</definedName>
    <definedName name="G" localSheetId="7">#REF!</definedName>
    <definedName name="G" localSheetId="34">#REF!</definedName>
    <definedName name="G" localSheetId="0">#REF!</definedName>
    <definedName name="G" localSheetId="1">#REF!</definedName>
    <definedName name="G" localSheetId="39">#REF!</definedName>
    <definedName name="G" localSheetId="22">#REF!</definedName>
    <definedName name="G" localSheetId="24">#REF!</definedName>
    <definedName name="G">#REF!</definedName>
    <definedName name="GDP">'[5]000 - world - 1961'!$B$22</definedName>
    <definedName name="GFN_BUTTONLABELS" localSheetId="0">[6]Main!#REF!</definedName>
    <definedName name="GFN_BUTTONLABELS">[6]Main!#REF!</definedName>
    <definedName name="H" localSheetId="30">#REF!</definedName>
    <definedName name="H" localSheetId="5">#REF!</definedName>
    <definedName name="H" localSheetId="2">#REF!</definedName>
    <definedName name="H" localSheetId="18">#REF!</definedName>
    <definedName name="H" localSheetId="20">#REF!</definedName>
    <definedName name="H" localSheetId="9">#REF!</definedName>
    <definedName name="H" localSheetId="7">#REF!</definedName>
    <definedName name="H" localSheetId="34">#REF!</definedName>
    <definedName name="H" localSheetId="0">#REF!</definedName>
    <definedName name="H" localSheetId="1">#REF!</definedName>
    <definedName name="H" localSheetId="39">#REF!</definedName>
    <definedName name="H" localSheetId="22">#REF!</definedName>
    <definedName name="H" localSheetId="24">#REF!</definedName>
    <definedName name="H">#REF!</definedName>
    <definedName name="HiInCos">'[4]Income Group Histogram'!$X$8:$Y$33</definedName>
    <definedName name="hydro" localSheetId="30">#REF!</definedName>
    <definedName name="hydro" localSheetId="5">#REF!</definedName>
    <definedName name="hydro" localSheetId="2">#REF!</definedName>
    <definedName name="hydro" localSheetId="18">#REF!</definedName>
    <definedName name="hydro" localSheetId="20">#REF!</definedName>
    <definedName name="hydro" localSheetId="9">#REF!</definedName>
    <definedName name="hydro" localSheetId="0">#REF!</definedName>
    <definedName name="hydro" localSheetId="1">#REF!</definedName>
    <definedName name="hydro" localSheetId="39">#REF!</definedName>
    <definedName name="hydro" localSheetId="22">#REF!</definedName>
    <definedName name="hydro" localSheetId="24">#REF!</definedName>
    <definedName name="hydro">#REF!</definedName>
    <definedName name="INIT" localSheetId="30">#REF!</definedName>
    <definedName name="INIT" localSheetId="5">#REF!</definedName>
    <definedName name="INIT" localSheetId="2">#REF!</definedName>
    <definedName name="INIT" localSheetId="18">#REF!</definedName>
    <definedName name="INIT" localSheetId="20">#REF!</definedName>
    <definedName name="INIT" localSheetId="9">#REF!</definedName>
    <definedName name="INIT" localSheetId="0">#REF!</definedName>
    <definedName name="INIT" localSheetId="1">#REF!</definedName>
    <definedName name="INIT" localSheetId="39">#REF!</definedName>
    <definedName name="INIT" localSheetId="22">#REF!</definedName>
    <definedName name="INIT" localSheetId="24">#REF!</definedName>
    <definedName name="INIT">#REF!</definedName>
    <definedName name="itemArr">[4]Data!$B$2:$B$24977</definedName>
    <definedName name="LEAP" localSheetId="30">#REF!</definedName>
    <definedName name="LEAP" localSheetId="5">#REF!</definedName>
    <definedName name="LEAP" localSheetId="2">#REF!</definedName>
    <definedName name="LEAP" localSheetId="18">#REF!</definedName>
    <definedName name="LEAP" localSheetId="20">#REF!</definedName>
    <definedName name="LEAP" localSheetId="9">#REF!</definedName>
    <definedName name="LEAP" localSheetId="0">#REF!</definedName>
    <definedName name="LEAP" localSheetId="1">#REF!</definedName>
    <definedName name="LEAP" localSheetId="39">#REF!</definedName>
    <definedName name="LEAP" localSheetId="22">#REF!</definedName>
    <definedName name="LEAP" localSheetId="24">#REF!</definedName>
    <definedName name="LEAP">#REF!</definedName>
    <definedName name="LowInCos">'[4]Income Group Histogram'!$Y$8:$Z$64</definedName>
    <definedName name="MidInCos">'[4]Income Group Histogram'!$Z$8:$AA$68</definedName>
    <definedName name="nameArr">[4]Data!$A$2:$A$24977</definedName>
    <definedName name="NONLEAP" localSheetId="30">#REF!</definedName>
    <definedName name="NONLEAP" localSheetId="5">#REF!</definedName>
    <definedName name="NONLEAP" localSheetId="2">#REF!</definedName>
    <definedName name="NONLEAP" localSheetId="18">#REF!</definedName>
    <definedName name="NONLEAP" localSheetId="20">#REF!</definedName>
    <definedName name="NONLEAP" localSheetId="9">#REF!</definedName>
    <definedName name="NONLEAP" localSheetId="0">#REF!</definedName>
    <definedName name="NONLEAP" localSheetId="1">#REF!</definedName>
    <definedName name="NONLEAP" localSheetId="39">#REF!</definedName>
    <definedName name="NONLEAP" localSheetId="22">#REF!</definedName>
    <definedName name="NONLEAP" localSheetId="24">#REF!</definedName>
    <definedName name="NONLEAP">#REF!</definedName>
    <definedName name="pop">'[5]000 - world - 1961'!$B$17</definedName>
    <definedName name="pop_world">'[5]000 - world - 1961'!$B$20</definedName>
    <definedName name="popArr">[4]Data!$E$2:$E$24977</definedName>
    <definedName name="_xlnm.Print_Area" localSheetId="5">'CH GrainImport'!$A$1:$F$63</definedName>
    <definedName name="_xlnm.Print_Area" localSheetId="18">'CH Meat'!$A$1:$F$48</definedName>
    <definedName name="_xlnm.Print_Area" localSheetId="20">'CH MeatPerCap'!$A$1:$G$49</definedName>
    <definedName name="_xlnm.Print_Area" localSheetId="9">'CH PAY'!$A$1:$F$65</definedName>
    <definedName name="_xlnm.Print_Area" localSheetId="28">'CH US MeatPerCap'!$A$1:$J$64</definedName>
    <definedName name="_xlnm.Print_Area" localSheetId="42">FoodPrice!$A$1:$G$296</definedName>
    <definedName name="_xlnm.Print_Area" localSheetId="0">Index!$A$1:$A$69</definedName>
    <definedName name="_xlnm.Print_Area" localSheetId="13">Pigs!$A$1:$F$59</definedName>
    <definedName name="_xlnm.Print_Area" localSheetId="1">Top10Import!$A$1:$H$22</definedName>
    <definedName name="_xlnm.Print_Area" localSheetId="24">'US MeatPerCap'!$A$1:$G$64</definedName>
    <definedName name="Print1" localSheetId="30">#REF!</definedName>
    <definedName name="Print1" localSheetId="5">#REF!</definedName>
    <definedName name="Print1" localSheetId="2">#REF!</definedName>
    <definedName name="Print1" localSheetId="18">#REF!</definedName>
    <definedName name="Print1" localSheetId="20">#REF!</definedName>
    <definedName name="Print1" localSheetId="9">#REF!</definedName>
    <definedName name="Print1" localSheetId="0">#REF!</definedName>
    <definedName name="Print1" localSheetId="1">#REF!</definedName>
    <definedName name="Print1" localSheetId="39">#REF!</definedName>
    <definedName name="Print1" localSheetId="22">#REF!</definedName>
    <definedName name="Print1" localSheetId="24">#REF!</definedName>
    <definedName name="Print1">#REF!</definedName>
    <definedName name="Query1">[9]biocap!$A$1:$C$25</definedName>
    <definedName name="RawData" localSheetId="0">#REF!</definedName>
    <definedName name="RawData">#REF!</definedName>
    <definedName name="S" localSheetId="30">#REF!</definedName>
    <definedName name="S" localSheetId="5">#REF!</definedName>
    <definedName name="S" localSheetId="2">#REF!</definedName>
    <definedName name="S" localSheetId="18">#REF!</definedName>
    <definedName name="S" localSheetId="20">#REF!</definedName>
    <definedName name="S" localSheetId="9">#REF!</definedName>
    <definedName name="S" localSheetId="7">#REF!</definedName>
    <definedName name="S" localSheetId="34">#REF!</definedName>
    <definedName name="S" localSheetId="0">#REF!</definedName>
    <definedName name="S" localSheetId="1">#REF!</definedName>
    <definedName name="S" localSheetId="39">#REF!</definedName>
    <definedName name="S" localSheetId="22">#REF!</definedName>
    <definedName name="S" localSheetId="24">#REF!</definedName>
    <definedName name="S">#REF!</definedName>
    <definedName name="SYS_DBFILENAME" localSheetId="0">#REF!</definedName>
    <definedName name="SYS_DBFILENAME">#REF!</definedName>
    <definedName name="T" localSheetId="30">#REF!</definedName>
    <definedName name="T" localSheetId="5">#REF!</definedName>
    <definedName name="T" localSheetId="2">#REF!</definedName>
    <definedName name="T" localSheetId="18">#REF!</definedName>
    <definedName name="T" localSheetId="20">#REF!</definedName>
    <definedName name="T" localSheetId="9">#REF!</definedName>
    <definedName name="T" localSheetId="7">#REF!</definedName>
    <definedName name="T" localSheetId="34">#REF!</definedName>
    <definedName name="T" localSheetId="0">#REF!</definedName>
    <definedName name="T" localSheetId="1">#REF!</definedName>
    <definedName name="T" localSheetId="39">#REF!</definedName>
    <definedName name="T" localSheetId="22">#REF!</definedName>
    <definedName name="T" localSheetId="24">#REF!</definedName>
    <definedName name="T">#REF!</definedName>
    <definedName name="T?" localSheetId="30">#REF!</definedName>
    <definedName name="T?" localSheetId="5">#REF!</definedName>
    <definedName name="T?" localSheetId="2">#REF!</definedName>
    <definedName name="T?" localSheetId="18">#REF!</definedName>
    <definedName name="T?" localSheetId="20">#REF!</definedName>
    <definedName name="T?" localSheetId="9">#REF!</definedName>
    <definedName name="T?" localSheetId="0">#REF!</definedName>
    <definedName name="T?" localSheetId="1">#REF!</definedName>
    <definedName name="T?" localSheetId="39">#REF!</definedName>
    <definedName name="T?" localSheetId="22">#REF!</definedName>
    <definedName name="T?" localSheetId="24">#REF!</definedName>
    <definedName name="T?">#REF!</definedName>
    <definedName name="table" localSheetId="30" hidden="1">[1]DATA!#REF!</definedName>
    <definedName name="table" localSheetId="5" hidden="1">[2]DATA!#REF!</definedName>
    <definedName name="table" localSheetId="2" hidden="1">[1]DATA!#REF!</definedName>
    <definedName name="table" localSheetId="18" hidden="1">[1]DATA!#REF!</definedName>
    <definedName name="table" localSheetId="20" hidden="1">[1]DATA!#REF!</definedName>
    <definedName name="table" localSheetId="7" hidden="1">[1]DATA!#REF!</definedName>
    <definedName name="table" localSheetId="0" hidden="1">[2]DATA!#REF!</definedName>
    <definedName name="table" localSheetId="39" hidden="1">[1]DATA!#REF!</definedName>
    <definedName name="table" localSheetId="22" hidden="1">[1]DATA!#REF!</definedName>
    <definedName name="table" localSheetId="24" hidden="1">[1]DATA!#REF!</definedName>
    <definedName name="table" hidden="1">[2]DATA!#REF!</definedName>
    <definedName name="TABLE_EQFACTORS">'[5]000 - world - 1961'!$A$1250:$E$1263</definedName>
    <definedName name="TABLE_YIELDFACS">'[5]000 - world - 1961'!$A$1225:$E$1236</definedName>
    <definedName name="test" localSheetId="30" hidden="1">[1]DATA!#REF!</definedName>
    <definedName name="test" localSheetId="5" hidden="1">[1]DATA!#REF!</definedName>
    <definedName name="test" localSheetId="2" hidden="1">[1]DATA!#REF!</definedName>
    <definedName name="test" localSheetId="18" hidden="1">[1]DATA!#REF!</definedName>
    <definedName name="test" localSheetId="20" hidden="1">[1]DATA!#REF!</definedName>
    <definedName name="test" localSheetId="9" hidden="1">[2]DATA!#REF!</definedName>
    <definedName name="test" localSheetId="7" hidden="1">[1]DATA!#REF!</definedName>
    <definedName name="test" localSheetId="26" hidden="1">[1]DATA!#REF!</definedName>
    <definedName name="test" localSheetId="28" hidden="1">[1]DATA!#REF!</definedName>
    <definedName name="test" localSheetId="15" hidden="1">[1]DATA!#REF!</definedName>
    <definedName name="test" localSheetId="0" hidden="1">[1]DATA!#REF!</definedName>
    <definedName name="test" localSheetId="13" hidden="1">[1]DATA!#REF!</definedName>
    <definedName name="test" localSheetId="1" hidden="1">[1]DATA!#REF!</definedName>
    <definedName name="test" localSheetId="39" hidden="1">[1]DATA!#REF!</definedName>
    <definedName name="test" localSheetId="22" hidden="1">[1]DATA!#REF!</definedName>
    <definedName name="test" localSheetId="24" hidden="1">[1]DATA!#REF!</definedName>
    <definedName name="test" hidden="1">[1]DATA!#REF!</definedName>
    <definedName name="TOC">'[5]000 - world - 1961'!$D$9</definedName>
    <definedName name="TOC_ANIMALPRODUCTS">'[5]000 - world - 1961'!$A$191</definedName>
    <definedName name="TOC_ANIMALPRODUCTS_BREAKOUT">'[5]000 - world - 1961'!$A$297</definedName>
    <definedName name="TOC_ANIMALPRODUCTS_FROMFEED">'[5]000 - world - 1961'!$A$220</definedName>
    <definedName name="TOC_ANIMALPRODUCTS_PASTURE">'[5]000 - world - 1961'!$A$385</definedName>
    <definedName name="TOC_BUILT">'[5]000 - world - 1961'!$A$1071</definedName>
    <definedName name="TOC_CROPLAND">'[5]000 - world - 1961'!$A$64</definedName>
    <definedName name="TOC_ENERGY">'[5]000 - world - 1961'!$A$720</definedName>
    <definedName name="TOC_ENERGY_BIOMASS">'[5]000 - world - 1961'!$A$1031</definedName>
    <definedName name="TOC_ENERGY_ENERGYUSE">'[5]000 - world - 1961'!$A$721</definedName>
    <definedName name="TOC_ENERGY_FOOTPRINT">'[5]000 - world - 1961'!$A$809</definedName>
    <definedName name="TOC_ENERGY_OCEANFLUX">'[5]000 - world - 1961'!$A$854</definedName>
    <definedName name="TOC_ENERGYINTRADE">'[5]000 - world - 1961'!$A$876</definedName>
    <definedName name="TOC_EQ">'[5]000 - world - 1961'!$A$1242</definedName>
    <definedName name="TOC_FISHINGGROUNDS">'[5]000 - world - 1961'!$A$475</definedName>
    <definedName name="TOC_FOOTPRINT">'[5]000 - world - 1961'!$G$8</definedName>
    <definedName name="TOC_FOOTPRINT_1kGHA">'[5]000 - world - 1961'!$O$8</definedName>
    <definedName name="TOC_FOREST">'[5]000 - world - 1961'!$A$608</definedName>
    <definedName name="TOC_FOREST_AREA">'[5]000 - world - 1961'!$A$643</definedName>
    <definedName name="TOC_FOREST_PRODUCTS">'[5]000 - world - 1961'!$A$609</definedName>
    <definedName name="TOC_HOME">'[5]000 - world - 1961'!$A$7</definedName>
    <definedName name="TOC_LANDUSE">'[5]000 - world - 1961'!$A$1094</definedName>
    <definedName name="TOC_LANDUSE_DETAILED">'[5]000 - world - 1961'!$A$1177</definedName>
    <definedName name="TOC_LANDUSE_OVERVIEW">'[5]000 - world - 1961'!$A$1095</definedName>
    <definedName name="TOC_LIBRARY">'[5]000 - world - 1961'!$A$1712</definedName>
    <definedName name="TOC_OTHTOOLS_END" localSheetId="0">[6]Main!#REF!</definedName>
    <definedName name="TOC_OTHTOOLS_END">[6]Main!#REF!</definedName>
    <definedName name="TOC_PASTURE">'[5]000 - world - 1961'!$A$281</definedName>
    <definedName name="TOC_REFERENCES">'[5]000 - world - 1961'!$A$1501</definedName>
    <definedName name="TOC_REFS_TABLE">'[5]000 - world - 1961'!$A$1503:$A$1595</definedName>
    <definedName name="TOC_RESULTS">'[5]000 - world - 1961'!$A$1268</definedName>
    <definedName name="TOC_RESULTS_BIOCAPACITY">'[5]000 - world - 1961'!$A$1328</definedName>
    <definedName name="TOC_RESULTS_EF">'[5]000 - world - 1961'!$A$1304</definedName>
    <definedName name="TOC_YIELDS">'[5]000 - world - 1961'!$A$1221</definedName>
    <definedName name="totalArr">[4]Data!$R$2:$R$24977</definedName>
    <definedName name="U" localSheetId="30">#REF!</definedName>
    <definedName name="U" localSheetId="2">#REF!</definedName>
    <definedName name="U" localSheetId="18">#REF!</definedName>
    <definedName name="U" localSheetId="20">#REF!</definedName>
    <definedName name="U" localSheetId="0">#REF!</definedName>
    <definedName name="U" localSheetId="1">#REF!</definedName>
    <definedName name="U" localSheetId="39">#REF!</definedName>
    <definedName name="U" localSheetId="22">#REF!</definedName>
    <definedName name="U" localSheetId="24">#REF!</definedName>
    <definedName name="U">#REF!</definedName>
    <definedName name="year">'[5]000 - world - 1961'!$B$9</definedName>
    <definedName name="YEAR_OFST" localSheetId="0">'[5]000 - world - 1961'!#REF!</definedName>
    <definedName name="YEAR_OFST">'[5]000 - world - 1961'!#REF!</definedName>
    <definedName name="yearArr">[4]Data!$C$2:$C$24977</definedName>
  </definedNames>
  <calcPr calcId="145621"/>
</workbook>
</file>

<file path=xl/calcChain.xml><?xml version="1.0" encoding="utf-8"?>
<calcChain xmlns="http://schemas.openxmlformats.org/spreadsheetml/2006/main">
  <c r="D59" i="44" l="1"/>
  <c r="F44" i="11" l="1"/>
  <c r="F43" i="11"/>
  <c r="F57" i="57"/>
  <c r="F56" i="57"/>
  <c r="F58" i="57"/>
  <c r="F59" i="57"/>
  <c r="D6" i="35" l="1"/>
  <c r="D58" i="35"/>
  <c r="D26" i="44"/>
  <c r="D6" i="44"/>
  <c r="F6" i="57" l="1"/>
  <c r="F6" i="11" l="1"/>
  <c r="F42" i="11"/>
  <c r="F41" i="11"/>
  <c r="F40" i="11"/>
  <c r="D59" i="46"/>
  <c r="F55" i="57" l="1"/>
  <c r="F54" i="57"/>
  <c r="F53" i="57"/>
  <c r="F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D106" i="49" l="1"/>
  <c r="C106" i="49"/>
  <c r="D105" i="49"/>
  <c r="C105" i="49"/>
  <c r="D104" i="49"/>
  <c r="C104" i="49"/>
  <c r="D103" i="49"/>
  <c r="C103" i="49"/>
  <c r="D102" i="49"/>
  <c r="C102" i="49"/>
  <c r="D101" i="49"/>
  <c r="C101" i="49"/>
  <c r="D100" i="49"/>
  <c r="C100" i="49"/>
  <c r="D99" i="49"/>
  <c r="C99" i="49"/>
  <c r="D98" i="49"/>
  <c r="C98" i="49"/>
  <c r="D97" i="49"/>
  <c r="C97" i="49"/>
  <c r="D96" i="49"/>
  <c r="C96" i="49"/>
  <c r="D95" i="49"/>
  <c r="C95" i="49"/>
  <c r="D94" i="49"/>
  <c r="C94" i="49"/>
  <c r="D93" i="49"/>
  <c r="C93" i="49"/>
  <c r="D92" i="49"/>
  <c r="C92" i="49"/>
  <c r="D91" i="49"/>
  <c r="C91" i="49"/>
  <c r="D90" i="49"/>
  <c r="C90" i="49"/>
  <c r="D89" i="49"/>
  <c r="C89" i="49"/>
  <c r="D88" i="49"/>
  <c r="C88" i="49"/>
  <c r="D87" i="49"/>
  <c r="C87" i="49"/>
  <c r="D86" i="49"/>
  <c r="C86" i="49"/>
  <c r="D85" i="49"/>
  <c r="C85" i="49"/>
  <c r="D84" i="49"/>
  <c r="C84" i="49"/>
  <c r="D83" i="49"/>
  <c r="C83" i="49"/>
  <c r="D82" i="49"/>
  <c r="C82" i="49"/>
  <c r="D81" i="49"/>
  <c r="C81" i="49"/>
  <c r="D80" i="49"/>
  <c r="C80" i="49"/>
  <c r="D79" i="49"/>
  <c r="C79" i="49"/>
  <c r="D78" i="49"/>
  <c r="C78" i="49"/>
  <c r="D77" i="49"/>
  <c r="C77" i="49"/>
  <c r="D76" i="49"/>
  <c r="C76" i="49"/>
  <c r="D75" i="49"/>
  <c r="C75" i="49"/>
  <c r="D74" i="49"/>
  <c r="C74" i="49"/>
  <c r="D73" i="49"/>
  <c r="C73" i="49"/>
  <c r="D72" i="49"/>
  <c r="C72" i="49"/>
  <c r="D71" i="49"/>
  <c r="C71" i="49"/>
  <c r="D70" i="49"/>
  <c r="C70" i="49"/>
  <c r="D69" i="49"/>
  <c r="C69" i="49"/>
  <c r="D68" i="49"/>
  <c r="C68" i="49"/>
  <c r="D67" i="49"/>
  <c r="C67" i="49"/>
  <c r="D66" i="49"/>
  <c r="C66" i="49"/>
  <c r="D65" i="49"/>
  <c r="C65" i="49"/>
  <c r="D64" i="49"/>
  <c r="C64" i="49"/>
  <c r="D63" i="49"/>
  <c r="C63" i="49"/>
  <c r="D62" i="49"/>
  <c r="C62" i="49"/>
  <c r="D61" i="49"/>
  <c r="C61" i="49"/>
  <c r="D60" i="49"/>
  <c r="C60" i="49"/>
  <c r="D59" i="49"/>
  <c r="C59" i="49"/>
  <c r="D58" i="49"/>
  <c r="C58" i="49"/>
  <c r="D57" i="49"/>
  <c r="C57" i="49"/>
  <c r="D56" i="49"/>
  <c r="C56" i="49"/>
  <c r="D55" i="49"/>
  <c r="C55" i="49"/>
  <c r="D54" i="49"/>
  <c r="C54" i="49"/>
  <c r="D53" i="49"/>
  <c r="C53" i="49"/>
  <c r="D52" i="49"/>
  <c r="C52" i="49"/>
  <c r="D51" i="49"/>
  <c r="C51" i="49"/>
  <c r="D50" i="49"/>
  <c r="C50" i="49"/>
  <c r="D49" i="49"/>
  <c r="C49" i="49"/>
  <c r="D48" i="49"/>
  <c r="C48" i="49"/>
  <c r="D47" i="49"/>
  <c r="C47" i="49"/>
  <c r="D46" i="49"/>
  <c r="C46" i="49"/>
  <c r="D45" i="49"/>
  <c r="C45" i="49"/>
  <c r="D44" i="49"/>
  <c r="C44" i="49"/>
  <c r="D43" i="49"/>
  <c r="C43" i="49"/>
  <c r="D42" i="49"/>
  <c r="C42" i="49"/>
  <c r="D41" i="49"/>
  <c r="C41" i="49"/>
  <c r="D40" i="49"/>
  <c r="C40" i="49"/>
  <c r="D39" i="49"/>
  <c r="C39" i="49"/>
  <c r="D38" i="49"/>
  <c r="C38" i="49"/>
  <c r="D37" i="49"/>
  <c r="C37" i="49"/>
  <c r="D36" i="49"/>
  <c r="C36" i="49"/>
  <c r="D35" i="49"/>
  <c r="C35" i="49"/>
  <c r="D34" i="49"/>
  <c r="C34" i="49"/>
  <c r="D33" i="49"/>
  <c r="C33" i="49"/>
  <c r="D32" i="49"/>
  <c r="C32" i="49"/>
  <c r="D31" i="49"/>
  <c r="C31" i="49"/>
  <c r="D30" i="49"/>
  <c r="C30" i="49"/>
  <c r="D29" i="49"/>
  <c r="C29" i="49"/>
  <c r="D28" i="49"/>
  <c r="C28" i="49"/>
  <c r="D27" i="49"/>
  <c r="C27" i="49"/>
  <c r="D26" i="49"/>
  <c r="C26" i="49"/>
  <c r="D25" i="49"/>
  <c r="C25" i="49"/>
  <c r="D24" i="49"/>
  <c r="C24" i="49"/>
  <c r="D23" i="49"/>
  <c r="C23" i="49"/>
  <c r="D22" i="49"/>
  <c r="C22" i="49"/>
  <c r="D21" i="49"/>
  <c r="C21" i="49"/>
  <c r="D20" i="49"/>
  <c r="C20" i="49"/>
  <c r="D19" i="49"/>
  <c r="C19" i="49"/>
  <c r="D18" i="49"/>
  <c r="C18" i="49"/>
  <c r="D17" i="49"/>
  <c r="C17" i="49"/>
  <c r="D16" i="49"/>
  <c r="C16" i="49"/>
  <c r="D15" i="49"/>
  <c r="C15" i="49"/>
  <c r="D14" i="49"/>
  <c r="C14" i="49"/>
  <c r="D13" i="49"/>
  <c r="C13" i="49"/>
  <c r="D12" i="49"/>
  <c r="C12" i="49"/>
  <c r="D11" i="49"/>
  <c r="C11" i="49"/>
  <c r="D10" i="49"/>
  <c r="C10" i="49"/>
  <c r="D9" i="49"/>
  <c r="C9" i="49"/>
  <c r="D8" i="49"/>
  <c r="C8" i="49"/>
  <c r="D7" i="49"/>
  <c r="C7" i="49"/>
  <c r="D27" i="44" l="1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7" i="46" l="1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6" i="46"/>
  <c r="D25" i="44" l="1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59" i="35" l="1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59" i="19" l="1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</calcChain>
</file>

<file path=xl/sharedStrings.xml><?xml version="1.0" encoding="utf-8"?>
<sst xmlns="http://schemas.openxmlformats.org/spreadsheetml/2006/main" count="348" uniqueCount="126">
  <si>
    <t>Year</t>
  </si>
  <si>
    <t>Corn</t>
  </si>
  <si>
    <t>Wheat</t>
  </si>
  <si>
    <t>Rice</t>
  </si>
  <si>
    <t>Total Grains</t>
  </si>
  <si>
    <t>Thousand Tons</t>
  </si>
  <si>
    <t>Million Tons</t>
  </si>
  <si>
    <t>Imports</t>
  </si>
  <si>
    <t>Exports</t>
  </si>
  <si>
    <t>Rank</t>
  </si>
  <si>
    <t>Country</t>
  </si>
  <si>
    <t>Quantity</t>
  </si>
  <si>
    <t>Japan</t>
  </si>
  <si>
    <t>China</t>
  </si>
  <si>
    <t>Mexico</t>
  </si>
  <si>
    <t>Egypt</t>
  </si>
  <si>
    <t>European Union</t>
  </si>
  <si>
    <t>Saudi Arabia</t>
  </si>
  <si>
    <t>Iran</t>
  </si>
  <si>
    <t>Indonesia</t>
  </si>
  <si>
    <t>Total Imports</t>
  </si>
  <si>
    <t>Grain Production, Consumption, Imports, and Exports in China, 1960-2013</t>
  </si>
  <si>
    <t>Production</t>
  </si>
  <si>
    <t>Consumption</t>
  </si>
  <si>
    <t>United States</t>
  </si>
  <si>
    <t>World</t>
  </si>
  <si>
    <t xml:space="preserve"> </t>
  </si>
  <si>
    <t>Million Head</t>
  </si>
  <si>
    <t>Meat Consumption in China, 1975-2013</t>
  </si>
  <si>
    <t>Chicken</t>
  </si>
  <si>
    <t>Beef</t>
  </si>
  <si>
    <t>Pork</t>
  </si>
  <si>
    <t>Mutton and Goat</t>
  </si>
  <si>
    <t>Total</t>
  </si>
  <si>
    <t>n.a.</t>
  </si>
  <si>
    <t>Meat Consumption per Person in China, 1975-2013</t>
  </si>
  <si>
    <t>Population</t>
  </si>
  <si>
    <t>Kilograms</t>
  </si>
  <si>
    <t>1 kilogram = 2.2 pounds</t>
  </si>
  <si>
    <t>Meat Consumption per Person in China and the United States, 1960-2013</t>
  </si>
  <si>
    <t>Area</t>
  </si>
  <si>
    <t>Yield</t>
  </si>
  <si>
    <t>Million Hectares</t>
  </si>
  <si>
    <t>Tons per Hectare</t>
  </si>
  <si>
    <t>GRAPH: Meat Consumption in China, 1975-2013</t>
  </si>
  <si>
    <t>GRAPH: Meat Consumption in China and the United States, 1960-2013</t>
  </si>
  <si>
    <t>GRAPH: Meat Consumption per Person in China and the United States, 1960-2013</t>
  </si>
  <si>
    <t>GRAPH: Pork Consumption in China and the United States, 1960-2013</t>
  </si>
  <si>
    <t>GRAPH: Pork Consumption per Person in China and the United States, 1960-2013</t>
  </si>
  <si>
    <t>http://www.earth-policy.org</t>
  </si>
  <si>
    <t>South Korea</t>
  </si>
  <si>
    <t>Month</t>
  </si>
  <si>
    <t>Meat</t>
  </si>
  <si>
    <t>Dairy</t>
  </si>
  <si>
    <t>Grains</t>
  </si>
  <si>
    <t>Oils</t>
  </si>
  <si>
    <t>Sugar</t>
  </si>
  <si>
    <t>Total Food</t>
  </si>
  <si>
    <t>2002-2004 = 100</t>
  </si>
  <si>
    <t>Feedgrain Use</t>
  </si>
  <si>
    <t>Total Grain Consumption</t>
  </si>
  <si>
    <t>Feedgrain Use as Share of Total Grain Consumption</t>
  </si>
  <si>
    <t>Percent</t>
  </si>
  <si>
    <t>Grain Production, Area, and Yield in China, 1960-2013</t>
  </si>
  <si>
    <t>GRAPH: Meat Consumption per Person in China, 1975-2013</t>
  </si>
  <si>
    <t>Meat Consumption in China and the United States, 1960-2013</t>
  </si>
  <si>
    <t>Corn Use for Ethanol</t>
  </si>
  <si>
    <t>Annual Addition</t>
  </si>
  <si>
    <t>Percent Increase</t>
  </si>
  <si>
    <t>Millions</t>
  </si>
  <si>
    <t>Note: Population figures from the U.N. database refer to the population estimated or projected to be reached by July 1 of each year.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</si>
  <si>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color indexed="8"/>
        <rFont val="Arial"/>
        <family val="2"/>
      </rPr>
      <t>, electronic database, at esa.un.org/unpd/wpp/index.htm, updated 13 June 2013.</t>
    </r>
  </si>
  <si>
    <t>Pork Consumption in China and the United States, Total and per Person, 1960-2013</t>
  </si>
  <si>
    <t>Per Person</t>
  </si>
  <si>
    <t>Imports of Corn, Wheat, Rice, and Total Grains by China, 1960-2013</t>
  </si>
  <si>
    <t>Top Ten Grain Importers, 2013</t>
  </si>
  <si>
    <t>Can the World Feed China?</t>
  </si>
  <si>
    <t>Grain Use for Food</t>
  </si>
  <si>
    <t>Population, Annual Addition, and Percent Increase in China, 1950-2010, with Projection to 2050</t>
  </si>
  <si>
    <t>GRAPH: Population in China, 1950-2010, with Projection to 2050</t>
  </si>
  <si>
    <t>Grain Use for Ethanol, Feed, and Food in the United States, 1960-2013</t>
  </si>
  <si>
    <t>Feedgrain Use as Share of Total Grain Consumption in China, 1960-2013</t>
  </si>
  <si>
    <t>GRAPH: Grain Consumption in China, 1960-2013</t>
  </si>
  <si>
    <t>Meat Consumption in the United States, 1960-2013</t>
  </si>
  <si>
    <t>GRAPH: Meat Consumption in the United States, 1960-2013</t>
  </si>
  <si>
    <t>Rice Yields in China and Japan, 1960-2013</t>
  </si>
  <si>
    <t>GRAPH: Rice Yields in China and Japan, 1960-2013</t>
  </si>
  <si>
    <t>GRAPH: Grain Imports by China, 1960-2013</t>
  </si>
  <si>
    <t>GRAPH: Net Imports of Grain by China, 1960-2013</t>
  </si>
  <si>
    <t>Meat Consumption per Person in the United States, 1960-2013</t>
  </si>
  <si>
    <t>GRAPH: Meat Consumption per Person in the United States, 1960-2013</t>
  </si>
  <si>
    <t>GRAPH: Feedgrain Use in China, 1960-2013</t>
  </si>
  <si>
    <t>GRAPH: Feedgrain Use as Share of Total Grain Consumption in China, 1960-2013</t>
  </si>
  <si>
    <t>Notes: "n.a." signifies data not available.</t>
  </si>
  <si>
    <t>GRAPH: Grain Use for Ethanol, Feed, and Food in the United States, 1960-2013</t>
  </si>
  <si>
    <t>Algeria</t>
  </si>
  <si>
    <t>GRAPH: World Feedgrain Use, 1960-20123</t>
  </si>
  <si>
    <t>GRAPH: World Feedgrain Use as Share of Total Grain Consumption, 1960-2013</t>
  </si>
  <si>
    <t>GRAPH: World Grain Consumption, 1960-2013</t>
  </si>
  <si>
    <t>World Feedgrain Use as Share of Total Grain Consumption, 1960-2013</t>
  </si>
  <si>
    <t>GRAPH: Grain Production in China, 1960-2013</t>
  </si>
  <si>
    <t>http://www.earth-policy.org/plan_b_updates/2014/update121</t>
  </si>
  <si>
    <t>Source: Compiled by Earth Policy Institute from U.N. Food and Agriculture Organization, "FAO Food Price Index," at www.fao.org/worldfoodsituation/foodpricesindex/en/, updated 6 February 2014.</t>
  </si>
  <si>
    <t>World Monthly Food Price Indices, January 1990 – January 2014</t>
  </si>
  <si>
    <t>GRAPH: World Monthly Food Price Indices, January 1990 – January 2014</t>
  </si>
  <si>
    <r>
      <t xml:space="preserve">Source: Compiled by Earth Policy Institute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10 February 2014</t>
    </r>
  </si>
  <si>
    <t>Soybean Production, Consumption, and Imports in China, 1964-2013</t>
  </si>
  <si>
    <t>GRAPH: Soybean Production, Consumption, and Imports in China, 1964-2013</t>
  </si>
  <si>
    <r>
      <t xml:space="preserve">Source: Compiled by Earth Policy Institute from </t>
    </r>
    <r>
      <rPr>
        <sz val="10"/>
        <color indexed="8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10 February 2014.</t>
    </r>
  </si>
  <si>
    <r>
      <t xml:space="preserve">Source: Compiled by Earth Policy Institute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10 February 2014.</t>
    </r>
  </si>
  <si>
    <r>
      <t xml:space="preserve">Source: Compiled by Earth Policy Institute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 xml:space="preserve">, electronic database, at www.fas.usda.gov/psdonline, updated 10 February 2014. 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</si>
  <si>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at faostat.fao.org, updated 7 February 2014.</t>
    </r>
  </si>
  <si>
    <t>Number of Pigs in China and the World, 1961-2012</t>
  </si>
  <si>
    <t>GRAPH: Number of Pigs in China and the World, 1961-2012</t>
  </si>
  <si>
    <t>Notes: "n.a." signifies data not available. Total for 2013 assumes mutton and goat hold at 2012 levels.</t>
  </si>
  <si>
    <r>
      <t xml:space="preserve">Source: Compiled by Earth Policy Institute with chicken, beef, and pork figures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February 2014; mutton and goat figures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7 February 2014. </t>
    </r>
  </si>
  <si>
    <r>
      <t xml:space="preserve">Source: Compiled by Earth Policy Institute with chicken, beef, and pork figures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February 2013; mutton and goat figures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7 February 2014; and population figures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</si>
  <si>
    <r>
      <t xml:space="preserve">Source: Compiled by Earth Policy Institute with pork figures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February 2013; and population figures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</si>
  <si>
    <r>
      <t xml:space="preserve">Source: Compiled by Earth Policy Institute with chicken, beef, and pork figures from U.S. Department of Agriculture, Production, Supply and Distribution, electronic database, at www.fas.usda.gov/psdonline, updated 10 February 2014; mutton and goat figures from U.N. Food and Agriculture Organization, FAOSTAT, electronic database, at faostat.fao.org, updated 7 February 2014; and population figures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</si>
  <si>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10 February 2014. </t>
    </r>
  </si>
  <si>
    <r>
      <t xml:space="preserve">Source: Compiled by Earth Policy Institute from U.S. Department of Agriculture (USDA),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 xml:space="preserve">, electronic database, at www.fas.usda.gov/psdonline, updated 10 February 2014; corn for ethanol from USDA, </t>
    </r>
    <r>
      <rPr>
        <i/>
        <sz val="10"/>
        <color theme="1"/>
        <rFont val="Arial"/>
        <family val="2"/>
      </rPr>
      <t>Feed Grains Database</t>
    </r>
    <r>
      <rPr>
        <sz val="10"/>
        <color theme="1"/>
        <rFont val="Arial"/>
        <family val="2"/>
      </rPr>
      <t xml:space="preserve">, electronic database, at www.ers.usda.gov/data-products/feed-grains-database.aspx, updated 13 February 2014. </t>
    </r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</si>
  <si>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Supply, &amp; Distribution</t>
    </r>
    <r>
      <rPr>
        <sz val="10"/>
        <rFont val="Arial"/>
        <family val="2"/>
      </rPr>
      <t>, electronic database, at www.fas.usda.gov/psdonline, updated 10 February 2014.</t>
    </r>
  </si>
  <si>
    <t>Earth Policy Institute - Data for Plan B Update 121</t>
  </si>
  <si>
    <t>GRAPH: World Monthly Grains Price Index, January 1990 – January 2014</t>
  </si>
  <si>
    <t>Note: Grain includes barley, corn, millet, mixed grain, oats, rice, rye, sorghum, and wheat.</t>
  </si>
  <si>
    <t>Notes: "n.a." signifies data not available. Grain includes barley, corn, millet, mixed grain, oats, rice, rye, sorghum, and wheat.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</si>
</sst>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  <numFmt numFmtId="168" formatCode="#,##0.0"/>
  </numFmts>
  <fonts count="82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8"/>
      <color rgb="FF00000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2">
    <xf numFmtId="0" fontId="0" fillId="0" borderId="0"/>
    <xf numFmtId="0" fontId="13" fillId="0" borderId="0"/>
    <xf numFmtId="0" fontId="15" fillId="0" borderId="0"/>
    <xf numFmtId="0" fontId="15" fillId="0" borderId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22" borderId="0" applyNumberFormat="0" applyBorder="0" applyAlignment="0" applyProtection="0"/>
    <xf numFmtId="0" fontId="13" fillId="22" borderId="0" applyNumberFormat="0" applyBorder="0" applyAlignment="0" applyProtection="0"/>
    <xf numFmtId="0" fontId="16" fillId="26" borderId="0" applyNumberFormat="0" applyBorder="0" applyAlignment="0" applyProtection="0"/>
    <xf numFmtId="0" fontId="13" fillId="26" borderId="0" applyNumberFormat="0" applyBorder="0" applyAlignment="0" applyProtection="0"/>
    <xf numFmtId="0" fontId="16" fillId="30" borderId="0" applyNumberFormat="0" applyBorder="0" applyAlignment="0" applyProtection="0"/>
    <xf numFmtId="0" fontId="13" fillId="30" borderId="0" applyNumberFormat="0" applyBorder="0" applyAlignment="0" applyProtection="0"/>
    <xf numFmtId="0" fontId="16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6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27" borderId="0" applyNumberFormat="0" applyBorder="0" applyAlignment="0" applyProtection="0"/>
    <xf numFmtId="0" fontId="13" fillId="27" borderId="0" applyNumberFormat="0" applyBorder="0" applyAlignment="0" applyProtection="0"/>
    <xf numFmtId="0" fontId="16" fillId="31" borderId="0" applyNumberFormat="0" applyBorder="0" applyAlignment="0" applyProtection="0"/>
    <xf numFmtId="0" fontId="13" fillId="31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2" applyNumberFormat="0" applyAlignment="0"/>
    <xf numFmtId="0" fontId="22" fillId="0" borderId="0" applyAlignment="0">
      <alignment horizontal="left"/>
    </xf>
    <xf numFmtId="0" fontId="22" fillId="0" borderId="0">
      <alignment horizontal="right"/>
    </xf>
    <xf numFmtId="165" fontId="22" fillId="0" borderId="0">
      <alignment horizontal="right"/>
    </xf>
    <xf numFmtId="164" fontId="23" fillId="0" borderId="0">
      <alignment horizontal="right"/>
    </xf>
    <xf numFmtId="0" fontId="24" fillId="0" borderId="0"/>
    <xf numFmtId="0" fontId="25" fillId="6" borderId="4" applyNumberFormat="0" applyAlignment="0" applyProtection="0"/>
    <xf numFmtId="0" fontId="26" fillId="6" borderId="4" applyNumberFormat="0" applyAlignment="0" applyProtection="0"/>
    <xf numFmtId="0" fontId="27" fillId="7" borderId="7" applyNumberFormat="0" applyAlignment="0" applyProtection="0"/>
    <xf numFmtId="0" fontId="28" fillId="7" borderId="7" applyNumberFormat="0" applyAlignment="0" applyProtection="0"/>
    <xf numFmtId="3" fontId="29" fillId="33" borderId="13">
      <alignment horizontal="right" vertical="center" indent="1"/>
    </xf>
    <xf numFmtId="3" fontId="30" fillId="33" borderId="13">
      <alignment horizontal="right" vertical="center" indent="1"/>
    </xf>
    <xf numFmtId="0" fontId="31" fillId="33" borderId="13">
      <alignment horizontal="left" vertical="center" indent="1"/>
    </xf>
    <xf numFmtId="0" fontId="32" fillId="34" borderId="13">
      <alignment horizontal="center" vertical="center"/>
    </xf>
    <xf numFmtId="3" fontId="29" fillId="33" borderId="13">
      <alignment horizontal="right" vertical="center" indent="1"/>
    </xf>
    <xf numFmtId="0" fontId="15" fillId="33" borderId="0"/>
    <xf numFmtId="3" fontId="30" fillId="33" borderId="13">
      <alignment horizontal="right" vertical="center" indent="1"/>
    </xf>
    <xf numFmtId="0" fontId="16" fillId="33" borderId="14"/>
    <xf numFmtId="0" fontId="33" fillId="35" borderId="13">
      <alignment horizontal="left" vertical="center" indent="1"/>
    </xf>
    <xf numFmtId="0" fontId="31" fillId="33" borderId="13">
      <alignment horizontal="left" vertical="center" inden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5" fillId="0" borderId="0" applyFill="0" applyBorder="0" applyAlignment="0" applyProtection="0"/>
    <xf numFmtId="0" fontId="15" fillId="0" borderId="0"/>
    <xf numFmtId="5" fontId="15" fillId="0" borderId="0" applyFill="0" applyBorder="0" applyAlignment="0" applyProtection="0"/>
    <xf numFmtId="164" fontId="34" fillId="36" borderId="15" applyAlignment="0">
      <alignment horizontal="center"/>
    </xf>
    <xf numFmtId="166" fontId="15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9" fillId="0" borderId="1" applyNumberFormat="0" applyFill="0" applyAlignment="0" applyProtection="0"/>
    <xf numFmtId="0" fontId="39" fillId="0" borderId="1" applyNumberFormat="0" applyFill="0" applyAlignment="0" applyProtection="0"/>
    <xf numFmtId="0" fontId="10" fillId="0" borderId="2" applyNumberFormat="0" applyFill="0" applyAlignment="0" applyProtection="0"/>
    <xf numFmtId="0" fontId="40" fillId="0" borderId="2" applyNumberFormat="0" applyFill="0" applyAlignment="0" applyProtection="0"/>
    <xf numFmtId="0" fontId="11" fillId="0" borderId="3" applyNumberFormat="0" applyFill="0" applyAlignment="0" applyProtection="0"/>
    <xf numFmtId="0" fontId="4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" borderId="4" applyNumberFormat="0" applyAlignment="0" applyProtection="0"/>
    <xf numFmtId="0" fontId="45" fillId="5" borderId="4" applyNumberFormat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3" fillId="0" borderId="0"/>
    <xf numFmtId="0" fontId="16" fillId="8" borderId="8" applyNumberFormat="0" applyFont="0" applyAlignment="0" applyProtection="0"/>
    <xf numFmtId="0" fontId="13" fillId="8" borderId="8" applyNumberFormat="0" applyFont="0" applyAlignment="0" applyProtection="0"/>
    <xf numFmtId="0" fontId="52" fillId="6" borderId="5" applyNumberFormat="0" applyAlignment="0" applyProtection="0"/>
    <xf numFmtId="0" fontId="53" fillId="6" borderId="5" applyNumberFormat="0" applyAlignment="0" applyProtection="0"/>
    <xf numFmtId="9" fontId="15" fillId="0" borderId="0" applyFont="0" applyFill="0" applyBorder="0" applyAlignment="0" applyProtection="0"/>
    <xf numFmtId="0" fontId="54" fillId="0" borderId="0" applyNumberFormat="0" applyBorder="0" applyAlignment="0">
      <alignment horizontal="left" vertical="center"/>
    </xf>
    <xf numFmtId="0" fontId="55" fillId="38" borderId="0">
      <alignment horizontal="left" vertical="center"/>
    </xf>
    <xf numFmtId="0" fontId="56" fillId="0" borderId="10">
      <alignment horizontal="left" vertical="center"/>
    </xf>
    <xf numFmtId="0" fontId="57" fillId="0" borderId="0">
      <alignment horizontal="left"/>
    </xf>
    <xf numFmtId="0" fontId="15" fillId="0" borderId="0"/>
    <xf numFmtId="167" fontId="15" fillId="0" borderId="0" applyFill="0" applyBorder="0" applyAlignment="0" applyProtection="0">
      <alignment wrapText="1"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7" fillId="0" borderId="0"/>
    <xf numFmtId="0" fontId="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68" fillId="0" borderId="0"/>
    <xf numFmtId="0" fontId="6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4" borderId="0" applyNumberFormat="0" applyBorder="0" applyAlignment="0" applyProtection="0"/>
    <xf numFmtId="0" fontId="73" fillId="5" borderId="4" applyNumberFormat="0" applyAlignment="0" applyProtection="0"/>
    <xf numFmtId="0" fontId="74" fillId="6" borderId="5" applyNumberFormat="0" applyAlignment="0" applyProtection="0"/>
    <xf numFmtId="0" fontId="75" fillId="6" borderId="4" applyNumberFormat="0" applyAlignment="0" applyProtection="0"/>
    <xf numFmtId="0" fontId="76" fillId="0" borderId="6" applyNumberFormat="0" applyFill="0" applyAlignment="0" applyProtection="0"/>
    <xf numFmtId="0" fontId="77" fillId="7" borderId="7" applyNumberFormat="0" applyAlignment="0" applyProtection="0"/>
    <xf numFmtId="0" fontId="78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79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0" fillId="32" borderId="0" applyNumberFormat="0" applyBorder="0" applyAlignment="0" applyProtection="0"/>
    <xf numFmtId="0" fontId="4" fillId="0" borderId="0"/>
    <xf numFmtId="0" fontId="5" fillId="0" borderId="0"/>
    <xf numFmtId="0" fontId="5" fillId="0" borderId="0"/>
  </cellStyleXfs>
  <cellXfs count="327">
    <xf numFmtId="0" fontId="0" fillId="0" borderId="0" xfId="0"/>
    <xf numFmtId="0" fontId="12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Fill="1"/>
    <xf numFmtId="0" fontId="8" fillId="0" borderId="10" xfId="1" applyFont="1" applyBorder="1" applyAlignment="1">
      <alignment horizontal="left"/>
    </xf>
    <xf numFmtId="0" fontId="8" fillId="0" borderId="10" xfId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8" fillId="0" borderId="0" xfId="1" applyFont="1" applyBorder="1" applyAlignment="1"/>
    <xf numFmtId="164" fontId="8" fillId="0" borderId="0" xfId="1" applyNumberFormat="1" applyFont="1" applyFill="1"/>
    <xf numFmtId="0" fontId="8" fillId="0" borderId="0" xfId="1" applyFont="1" applyBorder="1"/>
    <xf numFmtId="0" fontId="8" fillId="0" borderId="0" xfId="1" applyFont="1" applyAlignment="1">
      <alignment vertical="top" wrapText="1"/>
    </xf>
    <xf numFmtId="0" fontId="15" fillId="0" borderId="0" xfId="2" applyAlignment="1">
      <alignment vertical="top" wrapText="1"/>
    </xf>
    <xf numFmtId="0" fontId="63" fillId="0" borderId="0" xfId="148" applyFont="1"/>
    <xf numFmtId="0" fontId="15" fillId="0" borderId="0" xfId="148"/>
    <xf numFmtId="0" fontId="15" fillId="0" borderId="0" xfId="148" applyAlignment="1">
      <alignment horizontal="center"/>
    </xf>
    <xf numFmtId="0" fontId="15" fillId="0" borderId="10" xfId="148" applyBorder="1" applyAlignment="1">
      <alignment horizontal="center"/>
    </xf>
    <xf numFmtId="0" fontId="15" fillId="0" borderId="10" xfId="148" applyBorder="1"/>
    <xf numFmtId="0" fontId="15" fillId="0" borderId="0" xfId="148" applyFill="1" applyAlignment="1">
      <alignment horizontal="center"/>
    </xf>
    <xf numFmtId="0" fontId="15" fillId="0" borderId="0" xfId="148" applyFill="1"/>
    <xf numFmtId="0" fontId="15" fillId="0" borderId="0" xfId="148" applyFont="1" applyFill="1" applyBorder="1" applyAlignment="1">
      <alignment horizontal="left" wrapText="1"/>
    </xf>
    <xf numFmtId="0" fontId="15" fillId="0" borderId="0" xfId="148" applyFill="1" applyBorder="1" applyAlignment="1">
      <alignment horizontal="center"/>
    </xf>
    <xf numFmtId="164" fontId="15" fillId="0" borderId="0" xfId="148" applyNumberFormat="1" applyFill="1" applyBorder="1" applyAlignment="1">
      <alignment horizontal="center"/>
    </xf>
    <xf numFmtId="0" fontId="15" fillId="0" borderId="10" xfId="148" applyFill="1" applyBorder="1" applyAlignment="1">
      <alignment horizontal="center"/>
    </xf>
    <xf numFmtId="0" fontId="12" fillId="0" borderId="0" xfId="107" applyFont="1"/>
    <xf numFmtId="0" fontId="8" fillId="0" borderId="0" xfId="107" applyFont="1"/>
    <xf numFmtId="0" fontId="8" fillId="0" borderId="0" xfId="107" applyFont="1" applyAlignment="1">
      <alignment horizontal="right"/>
    </xf>
    <xf numFmtId="0" fontId="8" fillId="0" borderId="10" xfId="107" applyFont="1" applyBorder="1"/>
    <xf numFmtId="0" fontId="8" fillId="0" borderId="10" xfId="107" applyFont="1" applyBorder="1" applyAlignment="1">
      <alignment horizontal="right"/>
    </xf>
    <xf numFmtId="2" fontId="8" fillId="0" borderId="0" xfId="107" applyNumberFormat="1" applyFont="1" applyBorder="1" applyAlignment="1">
      <alignment horizontal="center"/>
    </xf>
    <xf numFmtId="1" fontId="8" fillId="0" borderId="0" xfId="107" applyNumberFormat="1" applyFont="1"/>
    <xf numFmtId="0" fontId="13" fillId="0" borderId="0" xfId="107"/>
    <xf numFmtId="0" fontId="8" fillId="0" borderId="0" xfId="107" applyFont="1" applyAlignment="1">
      <alignment wrapText="1"/>
    </xf>
    <xf numFmtId="0" fontId="8" fillId="0" borderId="0" xfId="107" applyFont="1" applyAlignment="1">
      <alignment horizontal="right" wrapText="1"/>
    </xf>
    <xf numFmtId="0" fontId="63" fillId="0" borderId="0" xfId="107" applyFont="1" applyFill="1" applyBorder="1" applyAlignment="1">
      <alignment horizontal="left"/>
    </xf>
    <xf numFmtId="0" fontId="15" fillId="0" borderId="0" xfId="107" applyFont="1" applyFill="1" applyBorder="1"/>
    <xf numFmtId="164" fontId="15" fillId="0" borderId="0" xfId="107" applyNumberFormat="1" applyFont="1" applyFill="1" applyBorder="1" applyAlignment="1">
      <alignment horizontal="right"/>
    </xf>
    <xf numFmtId="0" fontId="15" fillId="0" borderId="0" xfId="107" applyFont="1" applyFill="1" applyBorder="1" applyAlignment="1">
      <alignment horizontal="left"/>
    </xf>
    <xf numFmtId="0" fontId="15" fillId="0" borderId="10" xfId="107" applyFont="1" applyFill="1" applyBorder="1" applyAlignment="1">
      <alignment horizontal="left"/>
    </xf>
    <xf numFmtId="0" fontId="15" fillId="0" borderId="10" xfId="107" applyFont="1" applyFill="1" applyBorder="1" applyAlignment="1">
      <alignment horizontal="right"/>
    </xf>
    <xf numFmtId="0" fontId="15" fillId="0" borderId="0" xfId="107" applyFont="1" applyFill="1" applyBorder="1" applyAlignment="1">
      <alignment horizontal="left" vertical="center" wrapText="1"/>
    </xf>
    <xf numFmtId="164" fontId="15" fillId="0" borderId="0" xfId="107" applyNumberFormat="1" applyFont="1" applyFill="1" applyBorder="1" applyAlignment="1">
      <alignment horizontal="right" wrapText="1"/>
    </xf>
    <xf numFmtId="0" fontId="15" fillId="0" borderId="10" xfId="107" applyFont="1" applyFill="1" applyBorder="1" applyAlignment="1">
      <alignment horizontal="left" vertical="center" wrapText="1"/>
    </xf>
    <xf numFmtId="0" fontId="15" fillId="0" borderId="0" xfId="107" applyFont="1" applyFill="1" applyBorder="1" applyAlignment="1">
      <alignment wrapText="1"/>
    </xf>
    <xf numFmtId="0" fontId="15" fillId="0" borderId="0" xfId="107" applyFont="1" applyFill="1" applyBorder="1" applyAlignment="1">
      <alignment horizontal="right"/>
    </xf>
    <xf numFmtId="168" fontId="15" fillId="0" borderId="0" xfId="107" applyNumberFormat="1" applyFont="1" applyFill="1" applyBorder="1" applyAlignment="1">
      <alignment horizontal="right"/>
    </xf>
    <xf numFmtId="0" fontId="15" fillId="0" borderId="10" xfId="107" applyFont="1" applyFill="1" applyBorder="1" applyAlignment="1">
      <alignment horizontal="right" wrapText="1"/>
    </xf>
    <xf numFmtId="168" fontId="15" fillId="0" borderId="10" xfId="107" applyNumberFormat="1" applyFont="1" applyFill="1" applyBorder="1" applyAlignment="1">
      <alignment horizontal="right"/>
    </xf>
    <xf numFmtId="0" fontId="15" fillId="0" borderId="0" xfId="107" applyFont="1" applyFill="1" applyBorder="1" applyAlignment="1">
      <alignment horizontal="right" wrapText="1"/>
    </xf>
    <xf numFmtId="168" fontId="15" fillId="0" borderId="0" xfId="107" applyNumberFormat="1" applyFont="1" applyFill="1" applyBorder="1" applyAlignment="1">
      <alignment horizontal="right" wrapText="1"/>
    </xf>
    <xf numFmtId="168" fontId="15" fillId="0" borderId="0" xfId="107" applyNumberFormat="1" applyFont="1" applyFill="1" applyBorder="1"/>
    <xf numFmtId="0" fontId="63" fillId="0" borderId="0" xfId="107" applyFont="1" applyFill="1" applyAlignment="1">
      <alignment horizontal="left" vertical="center"/>
    </xf>
    <xf numFmtId="0" fontId="50" fillId="0" borderId="0" xfId="107" applyFont="1" applyFill="1" applyAlignment="1">
      <alignment vertical="center"/>
    </xf>
    <xf numFmtId="0" fontId="50" fillId="0" borderId="10" xfId="107" applyFont="1" applyFill="1" applyBorder="1" applyAlignment="1">
      <alignment horizontal="left" vertical="center"/>
    </xf>
    <xf numFmtId="0" fontId="50" fillId="0" borderId="10" xfId="107" applyFont="1" applyFill="1" applyBorder="1" applyAlignment="1">
      <alignment horizontal="right" vertical="center"/>
    </xf>
    <xf numFmtId="0" fontId="50" fillId="0" borderId="0" xfId="107" applyFont="1" applyFill="1" applyAlignment="1">
      <alignment horizontal="left" vertical="center"/>
    </xf>
    <xf numFmtId="0" fontId="50" fillId="0" borderId="11" xfId="107" applyFont="1" applyFill="1" applyBorder="1" applyAlignment="1">
      <alignment horizontal="right" vertical="center"/>
    </xf>
    <xf numFmtId="0" fontId="50" fillId="0" borderId="11" xfId="107" applyFont="1" applyBorder="1" applyAlignment="1">
      <alignment horizontal="right" vertical="center"/>
    </xf>
    <xf numFmtId="3" fontId="50" fillId="0" borderId="0" xfId="107" applyNumberFormat="1" applyFont="1" applyFill="1" applyAlignment="1">
      <alignment vertical="center"/>
    </xf>
    <xf numFmtId="3" fontId="50" fillId="0" borderId="0" xfId="107" applyNumberFormat="1" applyFont="1" applyFill="1" applyBorder="1" applyAlignment="1">
      <alignment vertical="center"/>
    </xf>
    <xf numFmtId="0" fontId="50" fillId="0" borderId="0" xfId="107" applyFont="1" applyFill="1" applyBorder="1" applyAlignment="1">
      <alignment horizontal="left" vertical="center"/>
    </xf>
    <xf numFmtId="3" fontId="50" fillId="0" borderId="10" xfId="107" applyNumberFormat="1" applyFont="1" applyFill="1" applyBorder="1" applyAlignment="1">
      <alignment vertical="center"/>
    </xf>
    <xf numFmtId="1" fontId="15" fillId="0" borderId="0" xfId="107" applyNumberFormat="1" applyFont="1" applyFill="1" applyAlignment="1">
      <alignment vertical="center" wrapText="1"/>
    </xf>
    <xf numFmtId="0" fontId="0" fillId="0" borderId="0" xfId="0" applyFont="1"/>
    <xf numFmtId="0" fontId="66" fillId="0" borderId="0" xfId="152" applyFont="1"/>
    <xf numFmtId="0" fontId="7" fillId="0" borderId="0" xfId="107" applyFont="1" applyFill="1" applyBorder="1"/>
    <xf numFmtId="0" fontId="7" fillId="0" borderId="0" xfId="107" applyFont="1" applyFill="1" applyBorder="1" applyAlignment="1">
      <alignment horizontal="left"/>
    </xf>
    <xf numFmtId="0" fontId="7" fillId="0" borderId="10" xfId="107" applyFont="1" applyFill="1" applyBorder="1" applyAlignment="1">
      <alignment horizontal="left"/>
    </xf>
    <xf numFmtId="0" fontId="7" fillId="0" borderId="10" xfId="107" applyFont="1" applyFill="1" applyBorder="1" applyAlignment="1">
      <alignment horizontal="right"/>
    </xf>
    <xf numFmtId="0" fontId="7" fillId="0" borderId="0" xfId="107" applyFont="1" applyFill="1" applyBorder="1" applyAlignment="1">
      <alignment horizontal="left" vertical="center" wrapText="1"/>
    </xf>
    <xf numFmtId="0" fontId="7" fillId="0" borderId="0" xfId="107" applyFont="1" applyFill="1" applyBorder="1" applyAlignment="1">
      <alignment horizontal="right" wrapText="1"/>
    </xf>
    <xf numFmtId="0" fontId="7" fillId="0" borderId="10" xfId="107" applyFont="1" applyFill="1" applyBorder="1" applyAlignment="1">
      <alignment horizontal="left" vertical="center" wrapText="1"/>
    </xf>
    <xf numFmtId="0" fontId="7" fillId="0" borderId="0" xfId="107" applyFont="1" applyFill="1" applyBorder="1" applyAlignment="1">
      <alignment wrapText="1"/>
    </xf>
    <xf numFmtId="164" fontId="7" fillId="0" borderId="0" xfId="107" applyNumberFormat="1" applyFont="1" applyFill="1" applyBorder="1" applyAlignment="1">
      <alignment horizontal="right" wrapText="1"/>
    </xf>
    <xf numFmtId="0" fontId="43" fillId="0" borderId="0" xfId="152" applyFont="1" applyFill="1" applyAlignment="1" applyProtection="1"/>
    <xf numFmtId="0" fontId="66" fillId="0" borderId="0" xfId="152" applyFont="1" applyFill="1" applyAlignment="1">
      <alignment horizontal="left" vertical="center"/>
    </xf>
    <xf numFmtId="0" fontId="66" fillId="0" borderId="0" xfId="152" applyFont="1" applyFill="1" applyBorder="1" applyAlignment="1">
      <alignment horizontal="left"/>
    </xf>
    <xf numFmtId="0" fontId="63" fillId="0" borderId="0" xfId="156" applyFont="1"/>
    <xf numFmtId="0" fontId="6" fillId="0" borderId="0" xfId="156" applyAlignment="1">
      <alignment horizontal="right"/>
    </xf>
    <xf numFmtId="0" fontId="6" fillId="0" borderId="0" xfId="156"/>
    <xf numFmtId="0" fontId="6" fillId="0" borderId="10" xfId="156" applyBorder="1"/>
    <xf numFmtId="0" fontId="6" fillId="0" borderId="10" xfId="156" applyBorder="1" applyAlignment="1">
      <alignment horizontal="center" wrapText="1"/>
    </xf>
    <xf numFmtId="17" fontId="50" fillId="0" borderId="0" xfId="156" applyNumberFormat="1" applyFont="1" applyFill="1" applyBorder="1" applyAlignment="1" applyProtection="1">
      <alignment horizontal="left" vertical="top" wrapText="1" readingOrder="1"/>
    </xf>
    <xf numFmtId="164" fontId="50" fillId="0" borderId="0" xfId="156" applyNumberFormat="1" applyFont="1" applyFill="1" applyBorder="1" applyAlignment="1" applyProtection="1">
      <alignment horizontal="left" vertical="top" wrapText="1" readingOrder="1"/>
    </xf>
    <xf numFmtId="164" fontId="50" fillId="0" borderId="0" xfId="156" applyNumberFormat="1" applyFont="1" applyFill="1" applyBorder="1" applyAlignment="1" applyProtection="1">
      <alignment horizontal="right" vertical="top" wrapText="1" indent="2"/>
    </xf>
    <xf numFmtId="17" fontId="50" fillId="0" borderId="0" xfId="156" applyNumberFormat="1" applyFont="1" applyFill="1" applyBorder="1" applyAlignment="1" applyProtection="1">
      <alignment vertical="top" wrapText="1" readingOrder="1"/>
    </xf>
    <xf numFmtId="0" fontId="63" fillId="0" borderId="0" xfId="157" applyFont="1"/>
    <xf numFmtId="0" fontId="68" fillId="0" borderId="0" xfId="157"/>
    <xf numFmtId="0" fontId="68" fillId="0" borderId="0" xfId="157" applyAlignment="1">
      <alignment horizontal="right"/>
    </xf>
    <xf numFmtId="0" fontId="68" fillId="0" borderId="10" xfId="157" applyBorder="1" applyAlignment="1">
      <alignment horizontal="left"/>
    </xf>
    <xf numFmtId="0" fontId="6" fillId="0" borderId="10" xfId="157" applyFont="1" applyBorder="1" applyAlignment="1">
      <alignment horizontal="right"/>
    </xf>
    <xf numFmtId="0" fontId="6" fillId="0" borderId="10" xfId="157" applyFont="1" applyBorder="1" applyAlignment="1">
      <alignment horizontal="right" wrapText="1"/>
    </xf>
    <xf numFmtId="0" fontId="6" fillId="0" borderId="10" xfId="157" applyNumberFormat="1" applyFont="1" applyBorder="1" applyAlignment="1">
      <alignment horizontal="right" wrapText="1"/>
    </xf>
    <xf numFmtId="0" fontId="68" fillId="0" borderId="0" xfId="157" applyAlignment="1">
      <alignment horizontal="left"/>
    </xf>
    <xf numFmtId="0" fontId="68" fillId="0" borderId="11" xfId="157" applyBorder="1" applyAlignment="1">
      <alignment horizontal="right"/>
    </xf>
    <xf numFmtId="0" fontId="6" fillId="0" borderId="0" xfId="157" applyFont="1" applyAlignment="1">
      <alignment horizontal="right"/>
    </xf>
    <xf numFmtId="0" fontId="68" fillId="0" borderId="0" xfId="157" applyBorder="1"/>
    <xf numFmtId="0" fontId="0" fillId="0" borderId="10" xfId="107" applyFont="1" applyBorder="1" applyAlignment="1">
      <alignment horizontal="right" wrapText="1"/>
    </xf>
    <xf numFmtId="1" fontId="13" fillId="0" borderId="0" xfId="107" applyNumberFormat="1"/>
    <xf numFmtId="0" fontId="0" fillId="0" borderId="0" xfId="0" applyFont="1" applyFill="1" applyBorder="1"/>
    <xf numFmtId="0" fontId="63" fillId="0" borderId="0" xfId="199" applyFont="1" applyAlignment="1"/>
    <xf numFmtId="0" fontId="4" fillId="0" borderId="0" xfId="199" applyFont="1" applyAlignment="1"/>
    <xf numFmtId="0" fontId="4" fillId="0" borderId="0" xfId="199" applyFont="1"/>
    <xf numFmtId="0" fontId="4" fillId="0" borderId="10" xfId="199" applyFont="1" applyBorder="1" applyAlignment="1">
      <alignment horizontal="left"/>
    </xf>
    <xf numFmtId="0" fontId="4" fillId="0" borderId="10" xfId="199" applyFont="1" applyBorder="1" applyAlignment="1">
      <alignment horizontal="right"/>
    </xf>
    <xf numFmtId="0" fontId="4" fillId="0" borderId="0" xfId="199" applyFont="1" applyAlignment="1">
      <alignment horizontal="left"/>
    </xf>
    <xf numFmtId="0" fontId="4" fillId="0" borderId="0" xfId="199" applyFont="1" applyAlignment="1">
      <alignment horizontal="right"/>
    </xf>
    <xf numFmtId="4" fontId="4" fillId="0" borderId="0" xfId="199" applyNumberFormat="1" applyFont="1"/>
    <xf numFmtId="0" fontId="4" fillId="0" borderId="0" xfId="199" applyFont="1" applyBorder="1" applyAlignment="1">
      <alignment horizontal="left"/>
    </xf>
    <xf numFmtId="3" fontId="4" fillId="0" borderId="0" xfId="199" applyNumberFormat="1" applyFont="1" applyBorder="1"/>
    <xf numFmtId="4" fontId="4" fillId="0" borderId="0" xfId="199" applyNumberFormat="1" applyFont="1" applyBorder="1"/>
    <xf numFmtId="0" fontId="0" fillId="0" borderId="0" xfId="0" applyFont="1" applyAlignment="1">
      <alignment vertical="center"/>
    </xf>
    <xf numFmtId="0" fontId="15" fillId="0" borderId="0" xfId="107" applyFont="1" applyFill="1" applyBorder="1" applyAlignment="1">
      <alignment horizontal="left" vertical="center" wrapText="1"/>
    </xf>
    <xf numFmtId="1" fontId="8" fillId="0" borderId="0" xfId="107" applyNumberFormat="1" applyFont="1" applyBorder="1" applyAlignment="1">
      <alignment horizontal="right" vertical="center"/>
    </xf>
    <xf numFmtId="0" fontId="67" fillId="0" borderId="0" xfId="0" applyFont="1" applyFill="1"/>
    <xf numFmtId="0" fontId="8" fillId="0" borderId="0" xfId="107" applyFont="1" applyAlignment="1">
      <alignment horizontal="left" vertical="center"/>
    </xf>
    <xf numFmtId="164" fontId="8" fillId="0" borderId="0" xfId="107" applyNumberFormat="1" applyFont="1" applyBorder="1" applyAlignment="1">
      <alignment horizontal="right" vertical="center"/>
    </xf>
    <xf numFmtId="0" fontId="8" fillId="0" borderId="10" xfId="107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Border="1" applyAlignment="1">
      <alignment vertical="center"/>
    </xf>
    <xf numFmtId="0" fontId="8" fillId="0" borderId="10" xfId="1" applyFont="1" applyBorder="1" applyAlignment="1">
      <alignment horizontal="left" vertical="center"/>
    </xf>
    <xf numFmtId="0" fontId="15" fillId="0" borderId="0" xfId="148" applyFill="1" applyAlignment="1">
      <alignment horizontal="center" vertical="center"/>
    </xf>
    <xf numFmtId="0" fontId="15" fillId="0" borderId="0" xfId="148" applyFill="1" applyBorder="1" applyAlignment="1">
      <alignment horizontal="left" vertical="center" wrapText="1"/>
    </xf>
    <xf numFmtId="164" fontId="15" fillId="0" borderId="0" xfId="148" applyNumberFormat="1" applyFill="1" applyAlignment="1">
      <alignment horizontal="center" vertical="center"/>
    </xf>
    <xf numFmtId="0" fontId="15" fillId="0" borderId="0" xfId="148" applyFill="1" applyBorder="1" applyAlignment="1">
      <alignment horizontal="left" vertical="center"/>
    </xf>
    <xf numFmtId="0" fontId="4" fillId="0" borderId="0" xfId="148" applyFont="1" applyFill="1" applyBorder="1" applyAlignment="1">
      <alignment horizontal="left" vertical="center" wrapText="1"/>
    </xf>
    <xf numFmtId="0" fontId="15" fillId="0" borderId="0" xfId="148" applyFont="1" applyFill="1" applyBorder="1" applyAlignment="1">
      <alignment horizontal="left" vertical="center" wrapText="1"/>
    </xf>
    <xf numFmtId="0" fontId="15" fillId="0" borderId="0" xfId="148" applyFill="1" applyBorder="1" applyAlignment="1">
      <alignment horizontal="center" vertical="center"/>
    </xf>
    <xf numFmtId="164" fontId="15" fillId="0" borderId="0" xfId="148" applyNumberFormat="1" applyFill="1" applyBorder="1" applyAlignment="1">
      <alignment horizontal="center" vertical="center"/>
    </xf>
    <xf numFmtId="164" fontId="15" fillId="0" borderId="10" xfId="148" applyNumberForma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left" vertical="center" wrapText="1"/>
    </xf>
    <xf numFmtId="0" fontId="68" fillId="0" borderId="0" xfId="157" applyFill="1" applyAlignment="1">
      <alignment horizontal="left" vertical="center"/>
    </xf>
    <xf numFmtId="3" fontId="68" fillId="0" borderId="0" xfId="157" applyNumberFormat="1" applyFill="1" applyAlignment="1">
      <alignment vertical="center"/>
    </xf>
    <xf numFmtId="1" fontId="68" fillId="0" borderId="0" xfId="157" applyNumberFormat="1" applyAlignment="1">
      <alignment vertical="center"/>
    </xf>
    <xf numFmtId="3" fontId="68" fillId="0" borderId="0" xfId="157" applyNumberFormat="1" applyFill="1" applyBorder="1" applyAlignment="1">
      <alignment vertical="center"/>
    </xf>
    <xf numFmtId="0" fontId="68" fillId="0" borderId="0" xfId="157" applyFill="1" applyBorder="1" applyAlignment="1">
      <alignment horizontal="left" vertical="center"/>
    </xf>
    <xf numFmtId="1" fontId="68" fillId="0" borderId="0" xfId="157" applyNumberFormat="1" applyBorder="1" applyAlignment="1">
      <alignment vertical="center"/>
    </xf>
    <xf numFmtId="0" fontId="68" fillId="0" borderId="10" xfId="157" applyFill="1" applyBorder="1" applyAlignment="1">
      <alignment horizontal="left" vertical="center"/>
    </xf>
    <xf numFmtId="3" fontId="68" fillId="0" borderId="10" xfId="157" applyNumberFormat="1" applyFill="1" applyBorder="1" applyAlignment="1">
      <alignment vertical="center"/>
    </xf>
    <xf numFmtId="1" fontId="68" fillId="0" borderId="10" xfId="157" applyNumberFormat="1" applyBorder="1" applyAlignment="1">
      <alignment vertical="center"/>
    </xf>
    <xf numFmtId="3" fontId="15" fillId="0" borderId="0" xfId="107" applyNumberFormat="1" applyFont="1" applyFill="1" applyBorder="1" applyAlignment="1">
      <alignment horizontal="right" vertical="center"/>
    </xf>
    <xf numFmtId="3" fontId="15" fillId="0" borderId="0" xfId="107" applyNumberFormat="1" applyFont="1" applyFill="1" applyBorder="1" applyAlignment="1">
      <alignment horizontal="right" vertical="center" wrapText="1"/>
    </xf>
    <xf numFmtId="3" fontId="15" fillId="0" borderId="0" xfId="107" applyNumberFormat="1" applyFont="1" applyFill="1" applyBorder="1" applyAlignment="1">
      <alignment vertical="center"/>
    </xf>
    <xf numFmtId="3" fontId="15" fillId="0" borderId="10" xfId="107" applyNumberFormat="1" applyFont="1" applyFill="1" applyBorder="1" applyAlignment="1">
      <alignment vertical="center"/>
    </xf>
    <xf numFmtId="3" fontId="15" fillId="0" borderId="10" xfId="107" applyNumberFormat="1" applyFont="1" applyFill="1" applyBorder="1" applyAlignment="1">
      <alignment horizontal="right" vertical="center" wrapText="1"/>
    </xf>
    <xf numFmtId="164" fontId="15" fillId="0" borderId="0" xfId="107" applyNumberFormat="1" applyFont="1" applyFill="1" applyBorder="1" applyAlignment="1">
      <alignment horizontal="right" vertical="center"/>
    </xf>
    <xf numFmtId="168" fontId="15" fillId="0" borderId="0" xfId="107" applyNumberFormat="1" applyFont="1" applyFill="1" applyBorder="1" applyAlignment="1">
      <alignment horizontal="right" vertical="center" wrapText="1"/>
    </xf>
    <xf numFmtId="164" fontId="15" fillId="0" borderId="10" xfId="107" applyNumberFormat="1" applyFont="1" applyFill="1" applyBorder="1" applyAlignment="1">
      <alignment horizontal="right" vertical="center"/>
    </xf>
    <xf numFmtId="168" fontId="15" fillId="0" borderId="10" xfId="107" applyNumberFormat="1" applyFont="1" applyFill="1" applyBorder="1" applyAlignment="1">
      <alignment horizontal="right" vertical="center" wrapText="1"/>
    </xf>
    <xf numFmtId="164" fontId="15" fillId="0" borderId="0" xfId="107" applyNumberFormat="1" applyFont="1" applyFill="1" applyBorder="1" applyAlignment="1">
      <alignment horizontal="right" vertical="center" wrapText="1"/>
    </xf>
    <xf numFmtId="164" fontId="15" fillId="0" borderId="10" xfId="107" applyNumberFormat="1" applyFont="1" applyFill="1" applyBorder="1" applyAlignment="1">
      <alignment horizontal="right" vertical="center" wrapText="1"/>
    </xf>
    <xf numFmtId="0" fontId="15" fillId="0" borderId="0" xfId="107" applyFont="1" applyFill="1" applyBorder="1" applyAlignment="1">
      <alignment horizontal="right" vertical="center"/>
    </xf>
    <xf numFmtId="168" fontId="15" fillId="0" borderId="0" xfId="107" applyNumberFormat="1" applyFont="1" applyFill="1" applyBorder="1" applyAlignment="1">
      <alignment vertical="center"/>
    </xf>
    <xf numFmtId="168" fontId="15" fillId="0" borderId="0" xfId="107" applyNumberFormat="1" applyFont="1" applyFill="1" applyBorder="1" applyAlignment="1">
      <alignment horizontal="right" vertical="center"/>
    </xf>
    <xf numFmtId="168" fontId="15" fillId="0" borderId="10" xfId="107" applyNumberFormat="1" applyFont="1" applyFill="1" applyBorder="1" applyAlignment="1">
      <alignment vertical="center"/>
    </xf>
    <xf numFmtId="0" fontId="7" fillId="0" borderId="0" xfId="107" applyFont="1" applyFill="1" applyBorder="1" applyAlignment="1">
      <alignment horizontal="right" vertical="center"/>
    </xf>
    <xf numFmtId="164" fontId="7" fillId="0" borderId="0" xfId="107" applyNumberFormat="1" applyFont="1" applyFill="1" applyBorder="1" applyAlignment="1">
      <alignment vertical="center"/>
    </xf>
    <xf numFmtId="164" fontId="7" fillId="0" borderId="0" xfId="107" applyNumberFormat="1" applyFont="1" applyFill="1" applyBorder="1" applyAlignment="1">
      <alignment horizontal="right" vertical="center" wrapText="1"/>
    </xf>
    <xf numFmtId="164" fontId="7" fillId="0" borderId="10" xfId="107" applyNumberFormat="1" applyFont="1" applyFill="1" applyBorder="1" applyAlignment="1">
      <alignment vertical="center"/>
    </xf>
    <xf numFmtId="164" fontId="7" fillId="0" borderId="10" xfId="107" applyNumberFormat="1" applyFont="1" applyFill="1" applyBorder="1" applyAlignment="1">
      <alignment horizontal="right" vertical="center" wrapText="1"/>
    </xf>
    <xf numFmtId="0" fontId="4" fillId="0" borderId="0" xfId="199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199" applyFont="1" applyAlignment="1">
      <alignment vertical="center"/>
    </xf>
    <xf numFmtId="3" fontId="4" fillId="0" borderId="0" xfId="199" applyNumberFormat="1" applyFont="1" applyAlignment="1">
      <alignment vertical="center"/>
    </xf>
    <xf numFmtId="4" fontId="4" fillId="0" borderId="0" xfId="199" applyNumberFormat="1" applyFont="1" applyAlignment="1">
      <alignment vertical="center"/>
    </xf>
    <xf numFmtId="4" fontId="4" fillId="0" borderId="0" xfId="199" applyNumberFormat="1" applyFont="1" applyAlignment="1">
      <alignment horizontal="right" vertical="center"/>
    </xf>
    <xf numFmtId="0" fontId="4" fillId="0" borderId="0" xfId="199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4" fillId="0" borderId="0" xfId="199" applyNumberFormat="1" applyFont="1" applyBorder="1" applyAlignment="1">
      <alignment vertical="center"/>
    </xf>
    <xf numFmtId="4" fontId="4" fillId="0" borderId="0" xfId="199" applyNumberFormat="1" applyFont="1" applyBorder="1" applyAlignment="1">
      <alignment vertical="center"/>
    </xf>
    <xf numFmtId="0" fontId="4" fillId="0" borderId="10" xfId="199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4" fillId="0" borderId="10" xfId="199" applyNumberFormat="1" applyFont="1" applyBorder="1" applyAlignment="1">
      <alignment vertical="center"/>
    </xf>
    <xf numFmtId="4" fontId="4" fillId="0" borderId="10" xfId="199" applyNumberFormat="1" applyFont="1" applyBorder="1" applyAlignment="1">
      <alignment vertical="center"/>
    </xf>
    <xf numFmtId="17" fontId="50" fillId="0" borderId="0" xfId="156" applyNumberFormat="1" applyFont="1" applyFill="1" applyBorder="1" applyAlignment="1" applyProtection="1">
      <alignment horizontal="left" vertical="center" wrapText="1" readingOrder="1"/>
    </xf>
    <xf numFmtId="164" fontId="50" fillId="0" borderId="0" xfId="156" applyNumberFormat="1" applyFont="1" applyFill="1" applyBorder="1" applyAlignment="1" applyProtection="1">
      <alignment horizontal="center" vertical="center" wrapText="1" readingOrder="1"/>
    </xf>
    <xf numFmtId="17" fontId="50" fillId="0" borderId="10" xfId="156" applyNumberFormat="1" applyFont="1" applyFill="1" applyBorder="1" applyAlignment="1" applyProtection="1">
      <alignment horizontal="left" vertical="center" wrapText="1" readingOrder="1"/>
    </xf>
    <xf numFmtId="164" fontId="50" fillId="0" borderId="10" xfId="156" applyNumberFormat="1" applyFont="1" applyFill="1" applyBorder="1" applyAlignment="1" applyProtection="1">
      <alignment horizontal="center" vertical="center" wrapText="1" readingOrder="1"/>
    </xf>
    <xf numFmtId="0" fontId="8" fillId="0" borderId="0" xfId="107" applyFont="1" applyBorder="1" applyAlignment="1">
      <alignment horizontal="left" vertical="center"/>
    </xf>
    <xf numFmtId="1" fontId="8" fillId="0" borderId="0" xfId="107" applyNumberFormat="1" applyFont="1" applyBorder="1" applyAlignment="1">
      <alignment vertical="center"/>
    </xf>
    <xf numFmtId="0" fontId="63" fillId="0" borderId="0" xfId="200" applyFont="1" applyFill="1" applyBorder="1" applyAlignment="1">
      <alignment horizontal="left"/>
    </xf>
    <xf numFmtId="0" fontId="4" fillId="0" borderId="0" xfId="200" applyFont="1" applyFill="1" applyBorder="1"/>
    <xf numFmtId="168" fontId="4" fillId="0" borderId="0" xfId="200" applyNumberFormat="1" applyFont="1" applyFill="1" applyBorder="1"/>
    <xf numFmtId="0" fontId="4" fillId="0" borderId="0" xfId="200" applyFont="1" applyFill="1" applyBorder="1" applyAlignment="1">
      <alignment horizontal="left"/>
    </xf>
    <xf numFmtId="0" fontId="4" fillId="0" borderId="10" xfId="200" applyFont="1" applyFill="1" applyBorder="1" applyAlignment="1">
      <alignment horizontal="left"/>
    </xf>
    <xf numFmtId="0" fontId="4" fillId="0" borderId="10" xfId="200" applyFont="1" applyFill="1" applyBorder="1" applyAlignment="1">
      <alignment horizontal="right"/>
    </xf>
    <xf numFmtId="0" fontId="4" fillId="0" borderId="10" xfId="200" applyFont="1" applyFill="1" applyBorder="1" applyAlignment="1">
      <alignment horizontal="right" wrapText="1"/>
    </xf>
    <xf numFmtId="168" fontId="4" fillId="0" borderId="10" xfId="200" applyNumberFormat="1" applyFont="1" applyFill="1" applyBorder="1" applyAlignment="1">
      <alignment horizontal="right"/>
    </xf>
    <xf numFmtId="0" fontId="4" fillId="0" borderId="0" xfId="200" applyFont="1" applyFill="1" applyBorder="1" applyAlignment="1">
      <alignment horizontal="right"/>
    </xf>
    <xf numFmtId="168" fontId="4" fillId="0" borderId="0" xfId="200" applyNumberFormat="1" applyFont="1" applyFill="1" applyBorder="1" applyAlignment="1">
      <alignment horizontal="right"/>
    </xf>
    <xf numFmtId="0" fontId="4" fillId="0" borderId="0" xfId="200" applyFont="1" applyFill="1" applyBorder="1" applyAlignment="1">
      <alignment horizontal="left" vertical="center" wrapText="1"/>
    </xf>
    <xf numFmtId="0" fontId="4" fillId="0" borderId="0" xfId="200" applyFont="1" applyFill="1" applyBorder="1" applyAlignment="1">
      <alignment horizontal="right" wrapText="1"/>
    </xf>
    <xf numFmtId="168" fontId="4" fillId="0" borderId="0" xfId="200" applyNumberFormat="1" applyFont="1" applyFill="1" applyBorder="1" applyAlignment="1">
      <alignment horizontal="right" wrapText="1"/>
    </xf>
    <xf numFmtId="164" fontId="4" fillId="0" borderId="0" xfId="200" applyNumberFormat="1" applyFont="1" applyFill="1" applyBorder="1"/>
    <xf numFmtId="164" fontId="4" fillId="0" borderId="0" xfId="200" applyNumberFormat="1" applyFont="1" applyFill="1" applyBorder="1" applyAlignment="1">
      <alignment horizontal="right"/>
    </xf>
    <xf numFmtId="0" fontId="4" fillId="0" borderId="10" xfId="200" applyFont="1" applyFill="1" applyBorder="1" applyAlignment="1">
      <alignment horizontal="left" vertical="center" wrapText="1"/>
    </xf>
    <xf numFmtId="164" fontId="4" fillId="0" borderId="10" xfId="200" applyNumberFormat="1" applyFont="1" applyFill="1" applyBorder="1"/>
    <xf numFmtId="164" fontId="4" fillId="0" borderId="10" xfId="200" applyNumberFormat="1" applyFont="1" applyFill="1" applyBorder="1" applyAlignment="1">
      <alignment horizontal="right"/>
    </xf>
    <xf numFmtId="168" fontId="4" fillId="0" borderId="10" xfId="200" applyNumberFormat="1" applyFont="1" applyFill="1" applyBorder="1" applyAlignment="1">
      <alignment horizontal="right" wrapText="1"/>
    </xf>
    <xf numFmtId="0" fontId="5" fillId="0" borderId="0" xfId="200"/>
    <xf numFmtId="0" fontId="63" fillId="0" borderId="0" xfId="200" applyFont="1" applyFill="1" applyAlignment="1">
      <alignment horizontal="left" vertical="center"/>
    </xf>
    <xf numFmtId="0" fontId="50" fillId="0" borderId="0" xfId="200" applyFont="1" applyFill="1" applyAlignment="1">
      <alignment vertical="center"/>
    </xf>
    <xf numFmtId="0" fontId="50" fillId="0" borderId="10" xfId="200" applyFont="1" applyFill="1" applyBorder="1" applyAlignment="1">
      <alignment horizontal="left" vertical="center"/>
    </xf>
    <xf numFmtId="0" fontId="50" fillId="0" borderId="10" xfId="200" applyFont="1" applyFill="1" applyBorder="1" applyAlignment="1">
      <alignment horizontal="right" vertical="center"/>
    </xf>
    <xf numFmtId="0" fontId="50" fillId="0" borderId="0" xfId="200" applyFont="1" applyFill="1" applyAlignment="1">
      <alignment horizontal="left" vertical="center"/>
    </xf>
    <xf numFmtId="0" fontId="50" fillId="0" borderId="0" xfId="200" applyFont="1" applyFill="1" applyBorder="1" applyAlignment="1">
      <alignment horizontal="left" vertical="center"/>
    </xf>
    <xf numFmtId="1" fontId="4" fillId="0" borderId="0" xfId="200" applyNumberFormat="1" applyFont="1" applyFill="1" applyAlignment="1">
      <alignment vertical="center" wrapText="1"/>
    </xf>
    <xf numFmtId="164" fontId="3" fillId="0" borderId="0" xfId="200" applyNumberFormat="1" applyFont="1" applyFill="1" applyBorder="1" applyAlignment="1">
      <alignment horizontal="right"/>
    </xf>
    <xf numFmtId="0" fontId="3" fillId="0" borderId="0" xfId="200" applyFont="1" applyFill="1" applyBorder="1"/>
    <xf numFmtId="0" fontId="3" fillId="0" borderId="0" xfId="200" applyFont="1" applyFill="1" applyBorder="1" applyAlignment="1">
      <alignment horizontal="left"/>
    </xf>
    <xf numFmtId="0" fontId="3" fillId="0" borderId="10" xfId="200" applyFont="1" applyFill="1" applyBorder="1" applyAlignment="1">
      <alignment horizontal="left"/>
    </xf>
    <xf numFmtId="0" fontId="3" fillId="0" borderId="10" xfId="200" applyFont="1" applyFill="1" applyBorder="1" applyAlignment="1">
      <alignment horizontal="right"/>
    </xf>
    <xf numFmtId="0" fontId="3" fillId="0" borderId="10" xfId="200" applyFont="1" applyFill="1" applyBorder="1" applyAlignment="1">
      <alignment horizontal="right" wrapText="1"/>
    </xf>
    <xf numFmtId="0" fontId="3" fillId="0" borderId="0" xfId="200" applyFont="1" applyFill="1" applyBorder="1" applyAlignment="1">
      <alignment horizontal="left" vertical="center" wrapText="1"/>
    </xf>
    <xf numFmtId="164" fontId="3" fillId="0" borderId="0" xfId="200" applyNumberFormat="1" applyFont="1" applyFill="1" applyBorder="1" applyAlignment="1">
      <alignment horizontal="right" wrapText="1"/>
    </xf>
    <xf numFmtId="1" fontId="3" fillId="0" borderId="0" xfId="200" applyNumberFormat="1" applyFont="1" applyFill="1" applyBorder="1" applyAlignment="1">
      <alignment horizontal="right" wrapText="1"/>
    </xf>
    <xf numFmtId="1" fontId="3" fillId="0" borderId="0" xfId="200" applyNumberFormat="1" applyFont="1" applyFill="1" applyBorder="1" applyAlignment="1">
      <alignment horizontal="right"/>
    </xf>
    <xf numFmtId="0" fontId="3" fillId="0" borderId="10" xfId="200" applyFont="1" applyFill="1" applyBorder="1" applyAlignment="1">
      <alignment horizontal="left" vertical="center" wrapText="1"/>
    </xf>
    <xf numFmtId="1" fontId="3" fillId="0" borderId="10" xfId="200" applyNumberFormat="1" applyFont="1" applyFill="1" applyBorder="1" applyAlignment="1">
      <alignment horizontal="right" wrapText="1"/>
    </xf>
    <xf numFmtId="1" fontId="3" fillId="0" borderId="10" xfId="200" applyNumberFormat="1" applyFont="1" applyFill="1" applyBorder="1" applyAlignment="1">
      <alignment horizontal="right"/>
    </xf>
    <xf numFmtId="164" fontId="8" fillId="0" borderId="0" xfId="107" applyNumberFormat="1" applyFont="1" applyFill="1" applyBorder="1" applyAlignment="1">
      <alignment horizontal="right" vertical="center"/>
    </xf>
    <xf numFmtId="164" fontId="8" fillId="0" borderId="0" xfId="107" applyNumberFormat="1" applyFont="1" applyFill="1" applyAlignment="1">
      <alignment horizontal="right" vertical="center"/>
    </xf>
    <xf numFmtId="164" fontId="8" fillId="0" borderId="10" xfId="107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1" fontId="8" fillId="0" borderId="10" xfId="107" applyNumberFormat="1" applyFont="1" applyBorder="1" applyAlignment="1">
      <alignment horizontal="right" vertical="center"/>
    </xf>
    <xf numFmtId="1" fontId="8" fillId="0" borderId="0" xfId="107" applyNumberFormat="1" applyFont="1" applyFill="1" applyBorder="1" applyAlignment="1">
      <alignment horizontal="right" vertical="center"/>
    </xf>
    <xf numFmtId="1" fontId="8" fillId="0" borderId="0" xfId="107" applyNumberFormat="1" applyFont="1" applyFill="1" applyAlignment="1">
      <alignment horizontal="right" vertical="center"/>
    </xf>
    <xf numFmtId="1" fontId="8" fillId="0" borderId="0" xfId="107" applyNumberFormat="1" applyFont="1" applyFill="1" applyAlignment="1">
      <alignment vertical="center"/>
    </xf>
    <xf numFmtId="1" fontId="8" fillId="0" borderId="10" xfId="107" applyNumberFormat="1" applyFont="1" applyFill="1" applyBorder="1" applyAlignment="1">
      <alignment vertical="center"/>
    </xf>
    <xf numFmtId="0" fontId="2" fillId="0" borderId="0" xfId="107" applyFont="1" applyFill="1" applyBorder="1" applyAlignment="1">
      <alignment horizontal="left" vertical="center" wrapText="1"/>
    </xf>
    <xf numFmtId="164" fontId="2" fillId="0" borderId="0" xfId="107" applyNumberFormat="1" applyFont="1" applyFill="1" applyBorder="1" applyAlignment="1">
      <alignment horizontal="right" vertical="center"/>
    </xf>
    <xf numFmtId="164" fontId="2" fillId="0" borderId="0" xfId="107" applyNumberFormat="1" applyFont="1" applyFill="1" applyBorder="1" applyAlignment="1">
      <alignment vertical="center"/>
    </xf>
    <xf numFmtId="168" fontId="2" fillId="0" borderId="0" xfId="107" applyNumberFormat="1" applyFont="1" applyFill="1" applyBorder="1" applyAlignment="1">
      <alignment horizontal="right" vertical="center" wrapText="1"/>
    </xf>
    <xf numFmtId="0" fontId="2" fillId="0" borderId="10" xfId="107" applyFont="1" applyFill="1" applyBorder="1" applyAlignment="1">
      <alignment horizontal="left" vertical="center" wrapText="1"/>
    </xf>
    <xf numFmtId="164" fontId="2" fillId="0" borderId="10" xfId="107" applyNumberFormat="1" applyFont="1" applyFill="1" applyBorder="1" applyAlignment="1">
      <alignment vertical="center"/>
    </xf>
    <xf numFmtId="164" fontId="2" fillId="0" borderId="10" xfId="107" applyNumberFormat="1" applyFont="1" applyFill="1" applyBorder="1" applyAlignment="1">
      <alignment horizontal="right" vertical="center"/>
    </xf>
    <xf numFmtId="168" fontId="2" fillId="0" borderId="10" xfId="107" applyNumberFormat="1" applyFont="1" applyFill="1" applyBorder="1" applyAlignment="1">
      <alignment horizontal="right" vertical="center" wrapText="1"/>
    </xf>
    <xf numFmtId="0" fontId="2" fillId="0" borderId="0" xfId="107" applyFont="1" applyFill="1" applyBorder="1" applyAlignment="1">
      <alignment horizontal="left"/>
    </xf>
    <xf numFmtId="0" fontId="2" fillId="0" borderId="0" xfId="107" applyFont="1" applyFill="1" applyBorder="1" applyAlignment="1">
      <alignment horizontal="right"/>
    </xf>
    <xf numFmtId="168" fontId="2" fillId="0" borderId="0" xfId="107" applyNumberFormat="1" applyFont="1" applyFill="1" applyBorder="1" applyAlignment="1">
      <alignment horizontal="right"/>
    </xf>
    <xf numFmtId="1" fontId="0" fillId="0" borderId="0" xfId="107" applyNumberFormat="1" applyFont="1" applyFill="1" applyAlignment="1">
      <alignment horizontal="right" vertical="center"/>
    </xf>
    <xf numFmtId="1" fontId="8" fillId="0" borderId="10" xfId="107" applyNumberFormat="1" applyFont="1" applyFill="1" applyBorder="1" applyAlignment="1">
      <alignment horizontal="right" vertical="center"/>
    </xf>
    <xf numFmtId="0" fontId="12" fillId="0" borderId="0" xfId="200" applyFont="1"/>
    <xf numFmtId="0" fontId="8" fillId="0" borderId="0" xfId="200" applyFont="1"/>
    <xf numFmtId="0" fontId="8" fillId="0" borderId="0" xfId="200" applyFont="1" applyAlignment="1">
      <alignment horizontal="right"/>
    </xf>
    <xf numFmtId="0" fontId="8" fillId="0" borderId="10" xfId="200" applyFont="1" applyBorder="1"/>
    <xf numFmtId="0" fontId="8" fillId="0" borderId="10" xfId="200" applyFont="1" applyBorder="1" applyAlignment="1">
      <alignment horizontal="right"/>
    </xf>
    <xf numFmtId="2" fontId="8" fillId="0" borderId="0" xfId="200" applyNumberFormat="1" applyFont="1" applyBorder="1" applyAlignment="1">
      <alignment horizontal="center"/>
    </xf>
    <xf numFmtId="0" fontId="8" fillId="0" borderId="0" xfId="200" applyFont="1" applyAlignment="1">
      <alignment horizontal="left"/>
    </xf>
    <xf numFmtId="164" fontId="8" fillId="0" borderId="0" xfId="200" applyNumberFormat="1" applyFont="1"/>
    <xf numFmtId="164" fontId="8" fillId="0" borderId="0" xfId="200" applyNumberFormat="1" applyFont="1" applyBorder="1" applyAlignment="1">
      <alignment horizontal="right"/>
    </xf>
    <xf numFmtId="164" fontId="8" fillId="0" borderId="0" xfId="200" applyNumberFormat="1" applyFont="1" applyAlignment="1">
      <alignment horizontal="right"/>
    </xf>
    <xf numFmtId="0" fontId="8" fillId="0" borderId="10" xfId="200" applyFont="1" applyBorder="1" applyAlignment="1">
      <alignment horizontal="left"/>
    </xf>
    <xf numFmtId="164" fontId="8" fillId="0" borderId="10" xfId="200" applyNumberFormat="1" applyFont="1" applyBorder="1"/>
    <xf numFmtId="164" fontId="8" fillId="0" borderId="10" xfId="200" applyNumberFormat="1" applyFont="1" applyBorder="1" applyAlignment="1">
      <alignment horizontal="right"/>
    </xf>
    <xf numFmtId="0" fontId="8" fillId="0" borderId="0" xfId="200" applyFont="1" applyAlignment="1">
      <alignment wrapText="1"/>
    </xf>
    <xf numFmtId="0" fontId="8" fillId="0" borderId="0" xfId="200" applyFont="1" applyAlignment="1">
      <alignment horizontal="right" wrapText="1"/>
    </xf>
    <xf numFmtId="0" fontId="15" fillId="0" borderId="0" xfId="107" applyFont="1" applyFill="1" applyBorder="1" applyAlignment="1">
      <alignment horizontal="left" vertical="center" wrapText="1"/>
    </xf>
    <xf numFmtId="0" fontId="7" fillId="0" borderId="0" xfId="107" applyFont="1" applyFill="1" applyBorder="1" applyAlignment="1">
      <alignment horizontal="left" vertical="center" wrapText="1"/>
    </xf>
    <xf numFmtId="168" fontId="50" fillId="0" borderId="0" xfId="200" applyNumberFormat="1" applyFont="1" applyFill="1" applyAlignment="1">
      <alignment vertical="center"/>
    </xf>
    <xf numFmtId="168" fontId="50" fillId="0" borderId="0" xfId="200" applyNumberFormat="1" applyFont="1" applyFill="1" applyBorder="1" applyAlignment="1">
      <alignment vertical="center"/>
    </xf>
    <xf numFmtId="168" fontId="50" fillId="0" borderId="10" xfId="200" applyNumberFormat="1" applyFont="1" applyFill="1" applyBorder="1" applyAlignment="1">
      <alignment vertical="center"/>
    </xf>
    <xf numFmtId="0" fontId="1" fillId="0" borderId="0" xfId="148" applyFont="1" applyFill="1" applyBorder="1" applyAlignment="1">
      <alignment horizontal="left" vertical="center" wrapText="1"/>
    </xf>
    <xf numFmtId="3" fontId="81" fillId="0" borderId="0" xfId="0" applyNumberFormat="1" applyFont="1"/>
    <xf numFmtId="164" fontId="50" fillId="0" borderId="0" xfId="107" applyNumberFormat="1" applyFont="1" applyFill="1" applyAlignment="1">
      <alignment vertical="center"/>
    </xf>
    <xf numFmtId="164" fontId="50" fillId="0" borderId="10" xfId="107" applyNumberFormat="1" applyFont="1" applyFill="1" applyBorder="1" applyAlignment="1">
      <alignment horizontal="right" vertical="center"/>
    </xf>
    <xf numFmtId="164" fontId="50" fillId="0" borderId="0" xfId="107" applyNumberFormat="1" applyFont="1" applyAlignment="1">
      <alignment horizontal="right" vertical="center"/>
    </xf>
    <xf numFmtId="164" fontId="50" fillId="0" borderId="0" xfId="107" applyNumberFormat="1" applyFont="1" applyFill="1" applyBorder="1" applyAlignment="1">
      <alignment vertical="center"/>
    </xf>
    <xf numFmtId="164" fontId="50" fillId="0" borderId="10" xfId="107" applyNumberFormat="1" applyFont="1" applyFill="1" applyBorder="1" applyAlignment="1">
      <alignment vertical="center"/>
    </xf>
    <xf numFmtId="164" fontId="15" fillId="0" borderId="0" xfId="107" applyNumberFormat="1" applyFont="1" applyFill="1" applyAlignment="1">
      <alignment vertical="center" wrapText="1"/>
    </xf>
    <xf numFmtId="0" fontId="66" fillId="0" borderId="0" xfId="152" applyFont="1" applyFill="1" applyAlignment="1" applyProtection="1"/>
    <xf numFmtId="0" fontId="0" fillId="0" borderId="0" xfId="0" applyFont="1" applyFill="1"/>
    <xf numFmtId="0" fontId="66" fillId="0" borderId="0" xfId="152" applyFont="1" applyFill="1"/>
    <xf numFmtId="0" fontId="0" fillId="0" borderId="0" xfId="0" applyFont="1" applyFill="1" applyAlignment="1">
      <alignment wrapText="1"/>
    </xf>
    <xf numFmtId="0" fontId="63" fillId="0" borderId="0" xfId="156" applyFont="1" applyFill="1"/>
    <xf numFmtId="0" fontId="43" fillId="0" borderId="0" xfId="152" applyFont="1" applyFill="1" applyAlignment="1" applyProtection="1">
      <alignment vertical="top"/>
    </xf>
    <xf numFmtId="0" fontId="1" fillId="0" borderId="0" xfId="156" applyFont="1" applyFill="1"/>
    <xf numFmtId="0" fontId="1" fillId="0" borderId="0" xfId="129" applyFont="1" applyFill="1"/>
    <xf numFmtId="0" fontId="1" fillId="0" borderId="0" xfId="148" applyFont="1" applyFill="1"/>
    <xf numFmtId="1" fontId="1" fillId="0" borderId="0" xfId="107" applyNumberFormat="1" applyFont="1" applyFill="1" applyAlignment="1">
      <alignment vertical="top" wrapText="1"/>
    </xf>
    <xf numFmtId="0" fontId="1" fillId="0" borderId="0" xfId="148" applyFont="1" applyFill="1" applyAlignment="1">
      <alignment vertical="center" wrapText="1"/>
    </xf>
    <xf numFmtId="0" fontId="15" fillId="0" borderId="0" xfId="148" applyFont="1" applyFill="1" applyAlignment="1">
      <alignment vertical="center" wrapText="1"/>
    </xf>
    <xf numFmtId="2" fontId="8" fillId="0" borderId="11" xfId="107" applyNumberFormat="1" applyFont="1" applyBorder="1" applyAlignment="1">
      <alignment horizontal="center"/>
    </xf>
    <xf numFmtId="0" fontId="0" fillId="0" borderId="0" xfId="107" applyFont="1" applyAlignment="1">
      <alignment horizontal="left" vertical="top" wrapText="1"/>
    </xf>
    <xf numFmtId="0" fontId="8" fillId="0" borderId="0" xfId="107" applyFont="1" applyAlignment="1">
      <alignment horizontal="left" vertical="top" wrapText="1"/>
    </xf>
    <xf numFmtId="0" fontId="8" fillId="0" borderId="11" xfId="1" applyFont="1" applyBorder="1" applyAlignment="1">
      <alignment horizontal="center"/>
    </xf>
    <xf numFmtId="0" fontId="0" fillId="0" borderId="0" xfId="1" applyFont="1" applyAlignment="1">
      <alignment horizontal="left" vertical="top" wrapText="1"/>
    </xf>
    <xf numFmtId="0" fontId="15" fillId="0" borderId="0" xfId="2" applyAlignment="1">
      <alignment horizontal="left" vertical="top" wrapText="1"/>
    </xf>
    <xf numFmtId="2" fontId="8" fillId="0" borderId="11" xfId="200" applyNumberFormat="1" applyFont="1" applyBorder="1" applyAlignment="1">
      <alignment horizontal="center"/>
    </xf>
    <xf numFmtId="0" fontId="0" fillId="0" borderId="0" xfId="200" applyFont="1" applyAlignment="1">
      <alignment horizontal="left" vertical="top" wrapText="1"/>
    </xf>
    <xf numFmtId="0" fontId="8" fillId="0" borderId="0" xfId="200" applyFont="1" applyAlignment="1">
      <alignment horizontal="left" vertical="top" wrapText="1"/>
    </xf>
    <xf numFmtId="1" fontId="1" fillId="0" borderId="0" xfId="107" applyNumberFormat="1" applyFont="1" applyFill="1" applyAlignment="1">
      <alignment vertical="top" wrapText="1"/>
    </xf>
    <xf numFmtId="0" fontId="4" fillId="0" borderId="0" xfId="199" applyFont="1" applyAlignment="1">
      <alignment horizontal="center"/>
    </xf>
    <xf numFmtId="0" fontId="4" fillId="0" borderId="0" xfId="199" applyFont="1" applyBorder="1" applyAlignment="1">
      <alignment horizontal="left" wrapText="1"/>
    </xf>
    <xf numFmtId="0" fontId="4" fillId="0" borderId="0" xfId="199" applyFont="1" applyAlignment="1">
      <alignment horizontal="left" wrapText="1"/>
    </xf>
    <xf numFmtId="164" fontId="15" fillId="0" borderId="11" xfId="107" applyNumberFormat="1" applyFont="1" applyFill="1" applyBorder="1" applyAlignment="1">
      <alignment horizontal="center" wrapText="1"/>
    </xf>
    <xf numFmtId="0" fontId="1" fillId="0" borderId="0" xfId="107" applyFont="1" applyFill="1" applyBorder="1" applyAlignment="1">
      <alignment vertical="center" wrapText="1"/>
    </xf>
    <xf numFmtId="0" fontId="15" fillId="0" borderId="0" xfId="107" applyFont="1" applyFill="1" applyBorder="1" applyAlignment="1">
      <alignment vertical="center" wrapText="1"/>
    </xf>
    <xf numFmtId="0" fontId="7" fillId="0" borderId="11" xfId="107" applyFont="1" applyFill="1" applyBorder="1" applyAlignment="1">
      <alignment horizontal="center" wrapText="1"/>
    </xf>
    <xf numFmtId="164" fontId="7" fillId="0" borderId="11" xfId="107" applyNumberFormat="1" applyFont="1" applyFill="1" applyBorder="1" applyAlignment="1">
      <alignment horizontal="center" wrapText="1"/>
    </xf>
    <xf numFmtId="0" fontId="1" fillId="0" borderId="0" xfId="107" applyFont="1" applyFill="1" applyBorder="1" applyAlignment="1">
      <alignment horizontal="left" vertical="center" wrapText="1"/>
    </xf>
    <xf numFmtId="0" fontId="7" fillId="0" borderId="0" xfId="107" applyFont="1" applyFill="1" applyBorder="1" applyAlignment="1">
      <alignment horizontal="left" vertical="center" wrapText="1"/>
    </xf>
    <xf numFmtId="0" fontId="4" fillId="0" borderId="0" xfId="107" applyFont="1" applyFill="1" applyBorder="1" applyAlignment="1">
      <alignment horizontal="center"/>
    </xf>
    <xf numFmtId="0" fontId="15" fillId="0" borderId="11" xfId="107" applyFont="1" applyFill="1" applyBorder="1" applyAlignment="1">
      <alignment horizontal="center" wrapText="1"/>
    </xf>
    <xf numFmtId="0" fontId="2" fillId="0" borderId="0" xfId="107" applyFont="1" applyFill="1" applyBorder="1" applyAlignment="1">
      <alignment vertical="center" wrapText="1"/>
    </xf>
    <xf numFmtId="0" fontId="2" fillId="0" borderId="0" xfId="107" applyFont="1" applyFill="1" applyBorder="1" applyAlignment="1">
      <alignment horizontal="left" vertical="center" wrapText="1"/>
    </xf>
    <xf numFmtId="0" fontId="15" fillId="0" borderId="0" xfId="107" applyFont="1" applyFill="1" applyBorder="1" applyAlignment="1">
      <alignment horizontal="left"/>
    </xf>
    <xf numFmtId="0" fontId="15" fillId="0" borderId="0" xfId="107" applyFont="1" applyFill="1" applyBorder="1" applyAlignment="1">
      <alignment horizontal="left" vertical="center" wrapText="1"/>
    </xf>
    <xf numFmtId="0" fontId="4" fillId="0" borderId="11" xfId="200" applyFont="1" applyFill="1" applyBorder="1" applyAlignment="1">
      <alignment horizontal="center" wrapText="1"/>
    </xf>
    <xf numFmtId="0" fontId="1" fillId="0" borderId="0" xfId="200" applyFont="1" applyFill="1" applyBorder="1" applyAlignment="1">
      <alignment vertical="center" wrapText="1"/>
    </xf>
    <xf numFmtId="0" fontId="4" fillId="0" borderId="0" xfId="200" applyFont="1" applyFill="1" applyBorder="1" applyAlignment="1">
      <alignment vertical="center" wrapText="1"/>
    </xf>
    <xf numFmtId="164" fontId="3" fillId="0" borderId="11" xfId="200" applyNumberFormat="1" applyFont="1" applyFill="1" applyBorder="1" applyAlignment="1">
      <alignment horizontal="center" wrapText="1"/>
    </xf>
    <xf numFmtId="0" fontId="3" fillId="0" borderId="0" xfId="200" applyFont="1" applyFill="1" applyBorder="1" applyAlignment="1">
      <alignment horizontal="left"/>
    </xf>
    <xf numFmtId="0" fontId="1" fillId="0" borderId="0" xfId="200" applyFont="1" applyFill="1" applyBorder="1" applyAlignment="1">
      <alignment horizontal="left" vertical="center" wrapText="1"/>
    </xf>
    <xf numFmtId="0" fontId="3" fillId="0" borderId="0" xfId="200" applyFont="1" applyFill="1" applyBorder="1" applyAlignment="1">
      <alignment horizontal="left" vertical="center" wrapText="1"/>
    </xf>
    <xf numFmtId="0" fontId="68" fillId="0" borderId="11" xfId="157" applyBorder="1" applyAlignment="1">
      <alignment horizontal="center"/>
    </xf>
    <xf numFmtId="0" fontId="0" fillId="0" borderId="0" xfId="107" applyFont="1" applyAlignment="1">
      <alignment vertical="top" wrapText="1"/>
    </xf>
    <xf numFmtId="0" fontId="1" fillId="0" borderId="0" xfId="157" applyFont="1" applyAlignment="1">
      <alignment vertical="center" wrapText="1"/>
    </xf>
    <xf numFmtId="0" fontId="50" fillId="0" borderId="11" xfId="200" applyFont="1" applyBorder="1" applyAlignment="1">
      <alignment horizontal="center" vertical="center"/>
    </xf>
    <xf numFmtId="1" fontId="1" fillId="0" borderId="0" xfId="200" applyNumberFormat="1" applyFont="1" applyFill="1" applyAlignment="1">
      <alignment vertical="top" wrapText="1"/>
    </xf>
    <xf numFmtId="1" fontId="4" fillId="0" borderId="0" xfId="200" applyNumberFormat="1" applyFont="1" applyFill="1" applyAlignment="1">
      <alignment vertical="top" wrapText="1"/>
    </xf>
    <xf numFmtId="2" fontId="0" fillId="0" borderId="11" xfId="107" applyNumberFormat="1" applyFont="1" applyBorder="1" applyAlignment="1">
      <alignment horizontal="center"/>
    </xf>
    <xf numFmtId="0" fontId="0" fillId="0" borderId="0" xfId="107" applyFont="1" applyAlignment="1">
      <alignment wrapText="1"/>
    </xf>
    <xf numFmtId="0" fontId="6" fillId="0" borderId="11" xfId="156" applyBorder="1" applyAlignment="1">
      <alignment horizontal="center"/>
    </xf>
    <xf numFmtId="17" fontId="50" fillId="0" borderId="0" xfId="156" applyNumberFormat="1" applyFont="1" applyFill="1" applyBorder="1" applyAlignment="1" applyProtection="1">
      <alignment horizontal="left" vertical="top" wrapText="1" readingOrder="1"/>
    </xf>
  </cellXfs>
  <cellStyles count="202">
    <cellStyle name="20% - Accent1" xfId="176" builtinId="30" customBuiltin="1"/>
    <cellStyle name="20% - Accent1 2" xfId="4"/>
    <cellStyle name="20% - Accent1 3" xfId="5"/>
    <cellStyle name="20% - Accent2" xfId="180" builtinId="34" customBuiltin="1"/>
    <cellStyle name="20% - Accent2 2" xfId="6"/>
    <cellStyle name="20% - Accent2 3" xfId="7"/>
    <cellStyle name="20% - Accent3" xfId="184" builtinId="38" customBuiltin="1"/>
    <cellStyle name="20% - Accent3 2" xfId="8"/>
    <cellStyle name="20% - Accent3 3" xfId="9"/>
    <cellStyle name="20% - Accent4" xfId="188" builtinId="42" customBuiltin="1"/>
    <cellStyle name="20% - Accent4 2" xfId="10"/>
    <cellStyle name="20% - Accent4 3" xfId="11"/>
    <cellStyle name="20% - Accent5" xfId="192" builtinId="46" customBuiltin="1"/>
    <cellStyle name="20% - Accent5 2" xfId="12"/>
    <cellStyle name="20% - Accent5 3" xfId="13"/>
    <cellStyle name="20% - Accent6" xfId="196" builtinId="50" customBuiltin="1"/>
    <cellStyle name="20% - Accent6 2" xfId="14"/>
    <cellStyle name="20% - Accent6 3" xfId="15"/>
    <cellStyle name="40% - Accent1" xfId="177" builtinId="31" customBuiltin="1"/>
    <cellStyle name="40% - Accent1 2" xfId="16"/>
    <cellStyle name="40% - Accent1 3" xfId="17"/>
    <cellStyle name="40% - Accent2" xfId="181" builtinId="35" customBuiltin="1"/>
    <cellStyle name="40% - Accent2 2" xfId="18"/>
    <cellStyle name="40% - Accent2 3" xfId="19"/>
    <cellStyle name="40% - Accent3" xfId="185" builtinId="39" customBuiltin="1"/>
    <cellStyle name="40% - Accent3 2" xfId="20"/>
    <cellStyle name="40% - Accent3 3" xfId="21"/>
    <cellStyle name="40% - Accent4" xfId="189" builtinId="43" customBuiltin="1"/>
    <cellStyle name="40% - Accent4 2" xfId="22"/>
    <cellStyle name="40% - Accent4 3" xfId="23"/>
    <cellStyle name="40% - Accent5" xfId="193" builtinId="47" customBuiltin="1"/>
    <cellStyle name="40% - Accent5 2" xfId="24"/>
    <cellStyle name="40% - Accent5 3" xfId="25"/>
    <cellStyle name="40% - Accent6" xfId="197" builtinId="51" customBuiltin="1"/>
    <cellStyle name="40% - Accent6 2" xfId="26"/>
    <cellStyle name="40% - Accent6 3" xfId="27"/>
    <cellStyle name="60% - Accent1" xfId="178" builtinId="32" customBuiltin="1"/>
    <cellStyle name="60% - Accent1 2" xfId="28"/>
    <cellStyle name="60% - Accent1 3" xfId="29"/>
    <cellStyle name="60% - Accent2" xfId="182" builtinId="36" customBuiltin="1"/>
    <cellStyle name="60% - Accent2 2" xfId="30"/>
    <cellStyle name="60% - Accent2 3" xfId="31"/>
    <cellStyle name="60% - Accent3" xfId="186" builtinId="40" customBuiltin="1"/>
    <cellStyle name="60% - Accent3 2" xfId="32"/>
    <cellStyle name="60% - Accent3 3" xfId="33"/>
    <cellStyle name="60% - Accent4" xfId="190" builtinId="44" customBuiltin="1"/>
    <cellStyle name="60% - Accent4 2" xfId="34"/>
    <cellStyle name="60% - Accent4 3" xfId="35"/>
    <cellStyle name="60% - Accent5" xfId="194" builtinId="48" customBuiltin="1"/>
    <cellStyle name="60% - Accent5 2" xfId="36"/>
    <cellStyle name="60% - Accent5 3" xfId="37"/>
    <cellStyle name="60% - Accent6" xfId="198" builtinId="52" customBuiltin="1"/>
    <cellStyle name="60% - Accent6 2" xfId="38"/>
    <cellStyle name="60% - Accent6 3" xfId="39"/>
    <cellStyle name="Accent1" xfId="175" builtinId="29" customBuiltin="1"/>
    <cellStyle name="Accent1 2" xfId="40"/>
    <cellStyle name="Accent1 3" xfId="41"/>
    <cellStyle name="Accent2" xfId="179" builtinId="33" customBuiltin="1"/>
    <cellStyle name="Accent2 2" xfId="42"/>
    <cellStyle name="Accent2 3" xfId="43"/>
    <cellStyle name="Accent3" xfId="183" builtinId="37" customBuiltin="1"/>
    <cellStyle name="Accent3 2" xfId="44"/>
    <cellStyle name="Accent3 3" xfId="45"/>
    <cellStyle name="Accent4" xfId="187" builtinId="41" customBuiltin="1"/>
    <cellStyle name="Accent4 2" xfId="46"/>
    <cellStyle name="Accent4 3" xfId="47"/>
    <cellStyle name="Accent5" xfId="191" builtinId="45" customBuiltin="1"/>
    <cellStyle name="Accent5 2" xfId="48"/>
    <cellStyle name="Accent5 3" xfId="49"/>
    <cellStyle name="Accent6" xfId="195" builtinId="49" customBuiltin="1"/>
    <cellStyle name="Accent6 2" xfId="50"/>
    <cellStyle name="Accent6 3" xfId="51"/>
    <cellStyle name="Bad" xfId="164" builtinId="27" customBuiltin="1"/>
    <cellStyle name="Bad 2" xfId="52"/>
    <cellStyle name="Bad 3" xfId="53"/>
    <cellStyle name="C04a_Total text black with rule" xfId="54"/>
    <cellStyle name="C05_Main text" xfId="55"/>
    <cellStyle name="C06_Figs" xfId="56"/>
    <cellStyle name="C07_Figs 1 dec percent" xfId="57"/>
    <cellStyle name="C08_Figs 1 decimal" xfId="58"/>
    <cellStyle name="C09_Notes" xfId="59"/>
    <cellStyle name="Calculation" xfId="168" builtinId="22" customBuiltin="1"/>
    <cellStyle name="Calculation 2" xfId="60"/>
    <cellStyle name="Calculation 3" xfId="61"/>
    <cellStyle name="Check Cell" xfId="170" builtinId="23" customBuiltin="1"/>
    <cellStyle name="Check Cell 2" xfId="62"/>
    <cellStyle name="Check Cell 3" xfId="63"/>
    <cellStyle name="clsAltDataPrezn1" xfId="64"/>
    <cellStyle name="clsAltMRVDataPrezn1" xfId="65"/>
    <cellStyle name="clsAltRowHeader" xfId="66"/>
    <cellStyle name="clsColumnHeader" xfId="67"/>
    <cellStyle name="clsDataPrezn1" xfId="68"/>
    <cellStyle name="clsDefault" xfId="69"/>
    <cellStyle name="clsMRVDataPrezn1" xfId="70"/>
    <cellStyle name="clsMRVRow" xfId="71"/>
    <cellStyle name="clsReportHeader" xfId="72"/>
    <cellStyle name="clsRowHeader" xfId="73"/>
    <cellStyle name="Comma 2" xfId="74"/>
    <cellStyle name="Comma 3" xfId="75"/>
    <cellStyle name="Comma 4" xfId="76"/>
    <cellStyle name="Comma 4 2" xfId="77"/>
    <cellStyle name="Comma 5" xfId="78"/>
    <cellStyle name="Comma0" xfId="79"/>
    <cellStyle name="Currency 2" xfId="80"/>
    <cellStyle name="Currency0" xfId="81"/>
    <cellStyle name="Data_Green_dec1" xfId="82"/>
    <cellStyle name="Date" xfId="83"/>
    <cellStyle name="Explanatory Text" xfId="173" builtinId="53" customBuiltin="1"/>
    <cellStyle name="Explanatory Text 2" xfId="84"/>
    <cellStyle name="Explanatory Text 3" xfId="85"/>
    <cellStyle name="Fixed" xfId="86"/>
    <cellStyle name="Good" xfId="163" builtinId="26" customBuiltin="1"/>
    <cellStyle name="Good 2" xfId="87"/>
    <cellStyle name="Good 3" xfId="88"/>
    <cellStyle name="Heading 1" xfId="159" builtinId="16" customBuiltin="1"/>
    <cellStyle name="Heading 1 2" xfId="89"/>
    <cellStyle name="Heading 1 3" xfId="90"/>
    <cellStyle name="Heading 2" xfId="160" builtinId="17" customBuiltin="1"/>
    <cellStyle name="Heading 2 2" xfId="91"/>
    <cellStyle name="Heading 2 3" xfId="92"/>
    <cellStyle name="Heading 3" xfId="161" builtinId="18" customBuiltin="1"/>
    <cellStyle name="Heading 3 2" xfId="93"/>
    <cellStyle name="Heading 3 3" xfId="94"/>
    <cellStyle name="Heading 4" xfId="162" builtinId="19" customBuiltin="1"/>
    <cellStyle name="Heading 4 2" xfId="95"/>
    <cellStyle name="Heading 4 3" xfId="96"/>
    <cellStyle name="Hed Top" xfId="97"/>
    <cellStyle name="Hyperlink" xfId="152" builtinId="8"/>
    <cellStyle name="Hyperlink 2" xfId="98"/>
    <cellStyle name="Input" xfId="166" builtinId="20" customBuiltin="1"/>
    <cellStyle name="Input 2" xfId="99"/>
    <cellStyle name="Input 3" xfId="100"/>
    <cellStyle name="Linked Cell" xfId="169" builtinId="24" customBuiltin="1"/>
    <cellStyle name="Linked Cell 2" xfId="101"/>
    <cellStyle name="Linked Cell 3" xfId="102"/>
    <cellStyle name="Neutral" xfId="165" builtinId="28" customBuiltin="1"/>
    <cellStyle name="Neutral 2" xfId="103"/>
    <cellStyle name="Neutral 3" xfId="104"/>
    <cellStyle name="Normal" xfId="0" builtinId="0"/>
    <cellStyle name="Normal 10" xfId="105"/>
    <cellStyle name="Normal 11" xfId="3"/>
    <cellStyle name="Normal 12" xfId="106"/>
    <cellStyle name="Normal 13" xfId="107"/>
    <cellStyle name="Normal 13 2" xfId="201"/>
    <cellStyle name="Normal 14" xfId="108"/>
    <cellStyle name="Normal 15" xfId="109"/>
    <cellStyle name="Normal 16" xfId="149"/>
    <cellStyle name="Normal 17" xfId="150"/>
    <cellStyle name="Normal 18" xfId="153"/>
    <cellStyle name="Normal 19" xfId="154"/>
    <cellStyle name="Normal 2" xfId="2"/>
    <cellStyle name="Normal 2 10" xfId="156"/>
    <cellStyle name="Normal 2 11" xfId="199"/>
    <cellStyle name="Normal 2 2" xfId="110"/>
    <cellStyle name="Normal 2 3" xfId="111"/>
    <cellStyle name="Normal 2 3 2" xfId="148"/>
    <cellStyle name="Normal 2 4" xfId="1"/>
    <cellStyle name="Normal 2 4 2" xfId="112"/>
    <cellStyle name="Normal 2 4 3" xfId="113"/>
    <cellStyle name="Normal 2 5" xfId="114"/>
    <cellStyle name="Normal 2 5 2" xfId="115"/>
    <cellStyle name="Normal 2 6" xfId="116"/>
    <cellStyle name="Normal 2 7" xfId="117"/>
    <cellStyle name="Normal 2 8" xfId="118"/>
    <cellStyle name="Normal 2 9" xfId="151"/>
    <cellStyle name="Normal 20" xfId="155"/>
    <cellStyle name="Normal 21" xfId="157"/>
    <cellStyle name="Normal 22" xfId="200"/>
    <cellStyle name="Normal 3" xfId="119"/>
    <cellStyle name="Normal 3 2" xfId="120"/>
    <cellStyle name="Normal 4" xfId="121"/>
    <cellStyle name="Normal 4 2" xfId="122"/>
    <cellStyle name="Normal 5" xfId="123"/>
    <cellStyle name="Normal 5 2" xfId="124"/>
    <cellStyle name="Normal 6" xfId="125"/>
    <cellStyle name="Normal 6 2" xfId="126"/>
    <cellStyle name="Normal 6 3" xfId="127"/>
    <cellStyle name="Normal 6 3 2" xfId="128"/>
    <cellStyle name="Normal 7" xfId="129"/>
    <cellStyle name="Normal 8" xfId="130"/>
    <cellStyle name="Normal 9" xfId="131"/>
    <cellStyle name="Note" xfId="172" builtinId="10" customBuiltin="1"/>
    <cellStyle name="Note 2" xfId="132"/>
    <cellStyle name="Note 3" xfId="133"/>
    <cellStyle name="Output" xfId="167" builtinId="21" customBuiltin="1"/>
    <cellStyle name="Output 2" xfId="134"/>
    <cellStyle name="Output 3" xfId="135"/>
    <cellStyle name="Percent 2" xfId="136"/>
    <cellStyle name="SectionCalcHeader" xfId="137"/>
    <cellStyle name="SectionHead" xfId="138"/>
    <cellStyle name="SectionSubhead" xfId="139"/>
    <cellStyle name="Source Text" xfId="140"/>
    <cellStyle name="Style 1" xfId="141"/>
    <cellStyle name="Style 29" xfId="142"/>
    <cellStyle name="Title" xfId="158" builtinId="15" customBuiltin="1"/>
    <cellStyle name="Title 2" xfId="143"/>
    <cellStyle name="Total" xfId="174" builtinId="25" customBuiltin="1"/>
    <cellStyle name="Total 2" xfId="144"/>
    <cellStyle name="Total 3" xfId="145"/>
    <cellStyle name="Warning Text" xfId="171" builtinId="11" customBuiltin="1"/>
    <cellStyle name="Warning Text 2" xfId="146"/>
    <cellStyle name="Warning Text 3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chartsheet" Target="chartsheets/sheet21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8.xml"/><Relationship Id="rId42" Type="http://schemas.openxmlformats.org/officeDocument/2006/relationships/chartsheet" Target="chartsheets/sheet23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theme" Target="theme/theme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5" Type="http://schemas.openxmlformats.org/officeDocument/2006/relationships/worksheet" Target="worksheets/sheet13.xml"/><Relationship Id="rId33" Type="http://schemas.openxmlformats.org/officeDocument/2006/relationships/chartsheet" Target="chartsheets/sheet17.xml"/><Relationship Id="rId38" Type="http://schemas.openxmlformats.org/officeDocument/2006/relationships/worksheet" Target="worksheets/sheet1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chartsheet" Target="chartsheets/sheet10.xml"/><Relationship Id="rId29" Type="http://schemas.openxmlformats.org/officeDocument/2006/relationships/worksheet" Target="worksheets/sheet15.xml"/><Relationship Id="rId41" Type="http://schemas.openxmlformats.org/officeDocument/2006/relationships/chartsheet" Target="chartsheets/sheet22.xml"/><Relationship Id="rId54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chartsheet" Target="chartsheets/sheet20.xml"/><Relationship Id="rId40" Type="http://schemas.openxmlformats.org/officeDocument/2006/relationships/worksheet" Target="worksheets/sheet19.xml"/><Relationship Id="rId45" Type="http://schemas.openxmlformats.org/officeDocument/2006/relationships/chartsheet" Target="chartsheets/sheet25.xml"/><Relationship Id="rId53" Type="http://schemas.openxmlformats.org/officeDocument/2006/relationships/externalLink" Target="externalLinks/externalLink8.xml"/><Relationship Id="rId58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9.xml"/><Relationship Id="rId49" Type="http://schemas.openxmlformats.org/officeDocument/2006/relationships/externalLink" Target="externalLinks/externalLink4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4.xml"/><Relationship Id="rId52" Type="http://schemas.openxmlformats.org/officeDocument/2006/relationships/externalLink" Target="externalLinks/externalLink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7.xml"/><Relationship Id="rId43" Type="http://schemas.openxmlformats.org/officeDocument/2006/relationships/worksheet" Target="worksheets/sheet20.xml"/><Relationship Id="rId48" Type="http://schemas.openxmlformats.org/officeDocument/2006/relationships/externalLink" Target="externalLinks/externalLink3.xml"/><Relationship Id="rId56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Consumption in China, 1960-2013</a:t>
            </a:r>
          </a:p>
        </c:rich>
      </c:tx>
      <c:layout>
        <c:manualLayout>
          <c:xMode val="edge"/>
          <c:yMode val="edge"/>
          <c:x val="0.25986255796328883"/>
          <c:y val="6.576138330871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8674701234282"/>
          <c:y val="0.14313346228239845"/>
          <c:w val="0.8324988749695259"/>
          <c:h val="0.73114129006170303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GrainProdUseTrade'!$C$3</c:f>
              <c:strCache>
                <c:ptCount val="1"/>
                <c:pt idx="0">
                  <c:v>Consumption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GrainProdUseTrade'!$A$6:$A$59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GrainProdUseTrade'!$C$6:$C$59</c:f>
              <c:numCache>
                <c:formatCode>0</c:formatCode>
                <c:ptCount val="54"/>
                <c:pt idx="0">
                  <c:v>102.381</c:v>
                </c:pt>
                <c:pt idx="1">
                  <c:v>92.5</c:v>
                </c:pt>
                <c:pt idx="2">
                  <c:v>97.947999999999993</c:v>
                </c:pt>
                <c:pt idx="3">
                  <c:v>111.648</c:v>
                </c:pt>
                <c:pt idx="4">
                  <c:v>129.67099999999999</c:v>
                </c:pt>
                <c:pt idx="5">
                  <c:v>135.86500000000001</c:v>
                </c:pt>
                <c:pt idx="6">
                  <c:v>141.31800000000001</c:v>
                </c:pt>
                <c:pt idx="7">
                  <c:v>144.76300000000001</c:v>
                </c:pt>
                <c:pt idx="8">
                  <c:v>142.16399999999999</c:v>
                </c:pt>
                <c:pt idx="9">
                  <c:v>145.83799999999999</c:v>
                </c:pt>
                <c:pt idx="10">
                  <c:v>156.43600000000001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201.57300000000001</c:v>
                </c:pt>
                <c:pt idx="17">
                  <c:v>207.214</c:v>
                </c:pt>
                <c:pt idx="18">
                  <c:v>210.614</c:v>
                </c:pt>
                <c:pt idx="19">
                  <c:v>235.79900000000001</c:v>
                </c:pt>
                <c:pt idx="20">
                  <c:v>254.07599999999999</c:v>
                </c:pt>
                <c:pt idx="21">
                  <c:v>259.82100000000003</c:v>
                </c:pt>
                <c:pt idx="22">
                  <c:v>262.971</c:v>
                </c:pt>
                <c:pt idx="23">
                  <c:v>270.98099999999999</c:v>
                </c:pt>
                <c:pt idx="24">
                  <c:v>280.411</c:v>
                </c:pt>
                <c:pt idx="25">
                  <c:v>285.13900000000001</c:v>
                </c:pt>
                <c:pt idx="26">
                  <c:v>290.14299999999997</c:v>
                </c:pt>
                <c:pt idx="27">
                  <c:v>298.56799999999998</c:v>
                </c:pt>
                <c:pt idx="28">
                  <c:v>305.38799999999998</c:v>
                </c:pt>
                <c:pt idx="29">
                  <c:v>311.709</c:v>
                </c:pt>
                <c:pt idx="30">
                  <c:v>322.05599999999998</c:v>
                </c:pt>
                <c:pt idx="31">
                  <c:v>330.09899999999999</c:v>
                </c:pt>
                <c:pt idx="32">
                  <c:v>335.065</c:v>
                </c:pt>
                <c:pt idx="33">
                  <c:v>343.38200000000001</c:v>
                </c:pt>
                <c:pt idx="34">
                  <c:v>349.87799999999999</c:v>
                </c:pt>
                <c:pt idx="35">
                  <c:v>353.16800000000001</c:v>
                </c:pt>
                <c:pt idx="36">
                  <c:v>360.57400000000001</c:v>
                </c:pt>
                <c:pt idx="37">
                  <c:v>363.32</c:v>
                </c:pt>
                <c:pt idx="38">
                  <c:v>369.69299999999998</c:v>
                </c:pt>
                <c:pt idx="39">
                  <c:v>372.30399999999997</c:v>
                </c:pt>
                <c:pt idx="40">
                  <c:v>375.00400000000002</c:v>
                </c:pt>
                <c:pt idx="41">
                  <c:v>378.21600000000001</c:v>
                </c:pt>
                <c:pt idx="42">
                  <c:v>377.18599999999998</c:v>
                </c:pt>
                <c:pt idx="43">
                  <c:v>374.94099999999997</c:v>
                </c:pt>
                <c:pt idx="44">
                  <c:v>373.38200000000001</c:v>
                </c:pt>
                <c:pt idx="45">
                  <c:v>376.61</c:v>
                </c:pt>
                <c:pt idx="46">
                  <c:v>382.79599999999999</c:v>
                </c:pt>
                <c:pt idx="47">
                  <c:v>391.38299999999998</c:v>
                </c:pt>
                <c:pt idx="48">
                  <c:v>399.66199999999998</c:v>
                </c:pt>
                <c:pt idx="49">
                  <c:v>414.57100000000003</c:v>
                </c:pt>
                <c:pt idx="50">
                  <c:v>433.94799999999998</c:v>
                </c:pt>
                <c:pt idx="51">
                  <c:v>459.09199999999998</c:v>
                </c:pt>
                <c:pt idx="52">
                  <c:v>481.27100000000002</c:v>
                </c:pt>
                <c:pt idx="53">
                  <c:v>499.97500000000002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73408"/>
        <c:axId val="116503296"/>
      </c:scatterChart>
      <c:valAx>
        <c:axId val="11907340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03296"/>
        <c:crosses val="autoZero"/>
        <c:crossBetween val="midCat"/>
      </c:valAx>
      <c:valAx>
        <c:axId val="11650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Tons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73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China, 1975-2013</a:t>
            </a:r>
          </a:p>
        </c:rich>
      </c:tx>
      <c:layout>
        <c:manualLayout>
          <c:xMode val="edge"/>
          <c:yMode val="edge"/>
          <c:x val="0.25176743608517121"/>
          <c:y val="4.2524152566035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Meat'!$B$3</c:f>
              <c:strCache>
                <c:ptCount val="1"/>
                <c:pt idx="0">
                  <c:v>Chicken</c:v>
                </c:pt>
              </c:strCache>
            </c:strRef>
          </c:tx>
          <c:marker>
            <c:symbol val="none"/>
          </c:marker>
          <c:xVal>
            <c:numRef>
              <c:f>'CH Meat'!$A$18:$A$44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xVal>
          <c:yVal>
            <c:numRef>
              <c:f>'CH Meat'!$B$18:$B$44</c:f>
              <c:numCache>
                <c:formatCode>0.0</c:formatCode>
                <c:ptCount val="27"/>
                <c:pt idx="0">
                  <c:v>1.528</c:v>
                </c:pt>
                <c:pt idx="1">
                  <c:v>1.996</c:v>
                </c:pt>
                <c:pt idx="2">
                  <c:v>2.0670000000000002</c:v>
                </c:pt>
                <c:pt idx="3">
                  <c:v>2.4060000000000001</c:v>
                </c:pt>
                <c:pt idx="4">
                  <c:v>3.0590000000000002</c:v>
                </c:pt>
                <c:pt idx="5">
                  <c:v>3.4929999999999999</c:v>
                </c:pt>
                <c:pt idx="6">
                  <c:v>4.4550000000000001</c:v>
                </c:pt>
                <c:pt idx="7">
                  <c:v>6.1</c:v>
                </c:pt>
                <c:pt idx="8">
                  <c:v>7.7030000000000003</c:v>
                </c:pt>
                <c:pt idx="9">
                  <c:v>8.9879999999999995</c:v>
                </c:pt>
                <c:pt idx="10">
                  <c:v>7.4420000000000002</c:v>
                </c:pt>
                <c:pt idx="11">
                  <c:v>8.1940000000000008</c:v>
                </c:pt>
                <c:pt idx="12">
                  <c:v>8.73</c:v>
                </c:pt>
                <c:pt idx="13">
                  <c:v>9.3930000000000007</c:v>
                </c:pt>
                <c:pt idx="14">
                  <c:v>9.2370000000000001</c:v>
                </c:pt>
                <c:pt idx="15">
                  <c:v>9.5559999999999992</c:v>
                </c:pt>
                <c:pt idx="16">
                  <c:v>9.9629999999999992</c:v>
                </c:pt>
                <c:pt idx="17">
                  <c:v>9.9309999999999992</c:v>
                </c:pt>
                <c:pt idx="18">
                  <c:v>10.087</c:v>
                </c:pt>
                <c:pt idx="19">
                  <c:v>10.371</c:v>
                </c:pt>
                <c:pt idx="20">
                  <c:v>11.414999999999999</c:v>
                </c:pt>
                <c:pt idx="21">
                  <c:v>11.954000000000001</c:v>
                </c:pt>
                <c:pt idx="22">
                  <c:v>12.21</c:v>
                </c:pt>
                <c:pt idx="23">
                  <c:v>12.457000000000001</c:v>
                </c:pt>
                <c:pt idx="24">
                  <c:v>13.015000000000001</c:v>
                </c:pt>
                <c:pt idx="25">
                  <c:v>13.542999999999999</c:v>
                </c:pt>
                <c:pt idx="26">
                  <c:v>13.345000000000001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'CH Meat'!$C$3</c:f>
              <c:strCache>
                <c:ptCount val="1"/>
                <c:pt idx="0">
                  <c:v>Beef</c:v>
                </c:pt>
              </c:strCache>
            </c:strRef>
          </c:tx>
          <c:marker>
            <c:symbol val="none"/>
          </c:marker>
          <c:xVal>
            <c:numRef>
              <c:f>'CH Meat'!$A$6:$A$44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Meat'!$C$6:$C$44</c:f>
              <c:numCache>
                <c:formatCode>0.0</c:formatCode>
                <c:ptCount val="39"/>
                <c:pt idx="0">
                  <c:v>0.29799999999999999</c:v>
                </c:pt>
                <c:pt idx="1">
                  <c:v>0.32400000000000001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0.26900000000000002</c:v>
                </c:pt>
                <c:pt idx="6">
                  <c:v>0.24099999999999999</c:v>
                </c:pt>
                <c:pt idx="7">
                  <c:v>0.254</c:v>
                </c:pt>
                <c:pt idx="8">
                  <c:v>0.29899999999999999</c:v>
                </c:pt>
                <c:pt idx="9">
                  <c:v>0.35799999999999998</c:v>
                </c:pt>
                <c:pt idx="10">
                  <c:v>0.45200000000000001</c:v>
                </c:pt>
                <c:pt idx="11">
                  <c:v>0.56299999999999994</c:v>
                </c:pt>
                <c:pt idx="12">
                  <c:v>0.75900000000000001</c:v>
                </c:pt>
                <c:pt idx="13">
                  <c:v>0.90400000000000003</c:v>
                </c:pt>
                <c:pt idx="14">
                  <c:v>1.0149999999999999</c:v>
                </c:pt>
                <c:pt idx="15">
                  <c:v>1.101</c:v>
                </c:pt>
                <c:pt idx="16">
                  <c:v>1.3129999999999999</c:v>
                </c:pt>
                <c:pt idx="17">
                  <c:v>1.7290000000000001</c:v>
                </c:pt>
                <c:pt idx="18">
                  <c:v>2.1840000000000002</c:v>
                </c:pt>
                <c:pt idx="19">
                  <c:v>3.036</c:v>
                </c:pt>
                <c:pt idx="20">
                  <c:v>4.0510000000000002</c:v>
                </c:pt>
                <c:pt idx="21">
                  <c:v>3.4569999999999999</c:v>
                </c:pt>
                <c:pt idx="22">
                  <c:v>4.3230000000000004</c:v>
                </c:pt>
                <c:pt idx="23">
                  <c:v>4.7270000000000003</c:v>
                </c:pt>
                <c:pt idx="24">
                  <c:v>5.0170000000000003</c:v>
                </c:pt>
                <c:pt idx="25">
                  <c:v>5.0999999999999996</c:v>
                </c:pt>
                <c:pt idx="26">
                  <c:v>5.0519999999999996</c:v>
                </c:pt>
                <c:pt idx="27">
                  <c:v>5.2140000000000004</c:v>
                </c:pt>
                <c:pt idx="28">
                  <c:v>5.415</c:v>
                </c:pt>
                <c:pt idx="29">
                  <c:v>5.5659999999999998</c:v>
                </c:pt>
                <c:pt idx="30">
                  <c:v>5.6139999999999999</c:v>
                </c:pt>
                <c:pt idx="31">
                  <c:v>5.6920000000000002</c:v>
                </c:pt>
                <c:pt idx="32">
                  <c:v>6.0650000000000004</c:v>
                </c:pt>
                <c:pt idx="33">
                  <c:v>6.08</c:v>
                </c:pt>
                <c:pt idx="34">
                  <c:v>5.7489999999999997</c:v>
                </c:pt>
                <c:pt idx="35">
                  <c:v>5.5890000000000004</c:v>
                </c:pt>
                <c:pt idx="36">
                  <c:v>5.524</c:v>
                </c:pt>
                <c:pt idx="37">
                  <c:v>5.5970000000000004</c:v>
                </c:pt>
                <c:pt idx="38">
                  <c:v>6.0069999999999997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 Meat'!$D$3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'CH Meat'!$A$6:$A$44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Meat'!$D$6:$D$44</c:f>
              <c:numCache>
                <c:formatCode>0.0</c:formatCode>
                <c:ptCount val="39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>
                  <c:v>52.725000000000001</c:v>
                </c:pt>
                <c:pt idx="38">
                  <c:v>54.25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 Meat'!$E$3</c:f>
              <c:strCache>
                <c:ptCount val="1"/>
                <c:pt idx="0">
                  <c:v>Mutton and Goat</c:v>
                </c:pt>
              </c:strCache>
            </c:strRef>
          </c:tx>
          <c:marker>
            <c:symbol val="none"/>
          </c:marker>
          <c:xVal>
            <c:numRef>
              <c:f>'CH Meat'!$A$6:$A$43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'CH Meat'!$E$6:$E$43</c:f>
              <c:numCache>
                <c:formatCode>0.0</c:formatCode>
                <c:ptCount val="38"/>
                <c:pt idx="0">
                  <c:v>0.309</c:v>
                </c:pt>
                <c:pt idx="1">
                  <c:v>0.28999999999999998</c:v>
                </c:pt>
                <c:pt idx="2">
                  <c:v>0.30499999999999999</c:v>
                </c:pt>
                <c:pt idx="3">
                  <c:v>0.32</c:v>
                </c:pt>
                <c:pt idx="4">
                  <c:v>0.377</c:v>
                </c:pt>
                <c:pt idx="5">
                  <c:v>0.45</c:v>
                </c:pt>
                <c:pt idx="6">
                  <c:v>0.47499999999999998</c:v>
                </c:pt>
                <c:pt idx="7">
                  <c:v>0.52500000000000002</c:v>
                </c:pt>
                <c:pt idx="8">
                  <c:v>0.54500000000000004</c:v>
                </c:pt>
                <c:pt idx="9">
                  <c:v>0.58599999999999997</c:v>
                </c:pt>
                <c:pt idx="10">
                  <c:v>0.59299999999999997</c:v>
                </c:pt>
                <c:pt idx="11">
                  <c:v>0.622</c:v>
                </c:pt>
                <c:pt idx="12">
                  <c:v>0.71899999999999997</c:v>
                </c:pt>
                <c:pt idx="13">
                  <c:v>0.80200000000000005</c:v>
                </c:pt>
                <c:pt idx="14">
                  <c:v>0.96199999999999997</c:v>
                </c:pt>
                <c:pt idx="15">
                  <c:v>1.0680000000000001</c:v>
                </c:pt>
                <c:pt idx="16">
                  <c:v>1.18</c:v>
                </c:pt>
                <c:pt idx="17">
                  <c:v>1.25</c:v>
                </c:pt>
                <c:pt idx="18">
                  <c:v>1.373</c:v>
                </c:pt>
                <c:pt idx="19">
                  <c:v>1.48</c:v>
                </c:pt>
                <c:pt idx="20">
                  <c:v>1.7450000000000001</c:v>
                </c:pt>
                <c:pt idx="21">
                  <c:v>1.81</c:v>
                </c:pt>
                <c:pt idx="22">
                  <c:v>2.1280000000000001</c:v>
                </c:pt>
                <c:pt idx="23">
                  <c:v>2.3460000000000001</c:v>
                </c:pt>
                <c:pt idx="24">
                  <c:v>2.5129999999999999</c:v>
                </c:pt>
                <c:pt idx="25">
                  <c:v>2.6497999999999999</c:v>
                </c:pt>
                <c:pt idx="26">
                  <c:v>2.68215</c:v>
                </c:pt>
                <c:pt idx="27">
                  <c:v>2.8001999999999998</c:v>
                </c:pt>
                <c:pt idx="28">
                  <c:v>3.0463</c:v>
                </c:pt>
                <c:pt idx="29">
                  <c:v>3.2820499999999999</c:v>
                </c:pt>
                <c:pt idx="30">
                  <c:v>3.45</c:v>
                </c:pt>
                <c:pt idx="31">
                  <c:v>3.5870000000000002</c:v>
                </c:pt>
                <c:pt idx="32">
                  <c:v>3.7732999999999999</c:v>
                </c:pt>
                <c:pt idx="33">
                  <c:v>3.7480000000000002</c:v>
                </c:pt>
                <c:pt idx="34">
                  <c:v>3.8384999999999998</c:v>
                </c:pt>
                <c:pt idx="35">
                  <c:v>3.9889999999999999</c:v>
                </c:pt>
                <c:pt idx="36">
                  <c:v>3.9369999999999998</c:v>
                </c:pt>
                <c:pt idx="37">
                  <c:v>3.98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87488"/>
        <c:axId val="42289408"/>
      </c:scatterChart>
      <c:valAx>
        <c:axId val="42287488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</a:t>
                </a:r>
              </a:p>
            </c:rich>
          </c:tx>
          <c:layout>
            <c:manualLayout>
              <c:xMode val="edge"/>
              <c:yMode val="edge"/>
              <c:x val="0.4453507340946166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89408"/>
        <c:crosses val="autoZero"/>
        <c:crossBetween val="midCat"/>
      </c:valAx>
      <c:valAx>
        <c:axId val="4228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413281753707285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874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per Person in China, 1975-2013</a:t>
            </a:r>
          </a:p>
        </c:rich>
      </c:tx>
      <c:layout>
        <c:manualLayout>
          <c:xMode val="edge"/>
          <c:yMode val="edge"/>
          <c:x val="0.19303421493194264"/>
          <c:y val="5.2827081334368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MeatPerCap'!$C$3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'CH MeatPerCap'!$A$6:$A$44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MeatPerCap'!$C$6:$C$44</c:f>
              <c:numCache>
                <c:formatCode>0.0</c:formatCode>
                <c:ptCount val="39"/>
                <c:pt idx="0">
                  <c:v>0.3261927660735976</c:v>
                </c:pt>
                <c:pt idx="1">
                  <c:v>0.34859051020692594</c:v>
                </c:pt>
                <c:pt idx="2">
                  <c:v>0.33374860524471267</c:v>
                </c:pt>
                <c:pt idx="3">
                  <c:v>0.3238564491663295</c:v>
                </c:pt>
                <c:pt idx="4">
                  <c:v>0.23701376172077235</c:v>
                </c:pt>
                <c:pt idx="5">
                  <c:v>0.2733696284393648</c:v>
                </c:pt>
                <c:pt idx="6">
                  <c:v>0.24146476026317559</c:v>
                </c:pt>
                <c:pt idx="7">
                  <c:v>0.25085582526415079</c:v>
                </c:pt>
                <c:pt idx="8">
                  <c:v>0.29091605039231089</c:v>
                </c:pt>
                <c:pt idx="9">
                  <c:v>0.34281550190900884</c:v>
                </c:pt>
                <c:pt idx="10">
                  <c:v>0.42549217091251984</c:v>
                </c:pt>
                <c:pt idx="11">
                  <c:v>0.52031901914301271</c:v>
                </c:pt>
                <c:pt idx="12">
                  <c:v>0.68799732734339958</c:v>
                </c:pt>
                <c:pt idx="13">
                  <c:v>0.80360714070513173</c:v>
                </c:pt>
                <c:pt idx="14">
                  <c:v>0.88570828648358257</c:v>
                </c:pt>
                <c:pt idx="15">
                  <c:v>0.94471652170629461</c:v>
                </c:pt>
                <c:pt idx="16">
                  <c:v>1.1098822206258721</c:v>
                </c:pt>
                <c:pt idx="17">
                  <c:v>1.4421853063433017</c:v>
                </c:pt>
                <c:pt idx="18">
                  <c:v>1.8003407679070305</c:v>
                </c:pt>
                <c:pt idx="19">
                  <c:v>2.4765042374223309</c:v>
                </c:pt>
                <c:pt idx="20">
                  <c:v>3.2734522171072875</c:v>
                </c:pt>
                <c:pt idx="21">
                  <c:v>2.7702604823443244</c:v>
                </c:pt>
                <c:pt idx="22">
                  <c:v>3.4390812116586198</c:v>
                </c:pt>
                <c:pt idx="23">
                  <c:v>3.7361016465486037</c:v>
                </c:pt>
                <c:pt idx="24">
                  <c:v>3.941346380515419</c:v>
                </c:pt>
                <c:pt idx="25">
                  <c:v>3.9830413563955873</c:v>
                </c:pt>
                <c:pt idx="26">
                  <c:v>3.9226938936636215</c:v>
                </c:pt>
                <c:pt idx="27">
                  <c:v>4.0252538901484902</c:v>
                </c:pt>
                <c:pt idx="28">
                  <c:v>4.1563995729606855</c:v>
                </c:pt>
                <c:pt idx="29">
                  <c:v>4.2475113669883049</c:v>
                </c:pt>
                <c:pt idx="30">
                  <c:v>4.2589126518825529</c:v>
                </c:pt>
                <c:pt idx="31">
                  <c:v>4.2921353617968068</c:v>
                </c:pt>
                <c:pt idx="32">
                  <c:v>4.5453063316096962</c:v>
                </c:pt>
                <c:pt idx="33">
                  <c:v>4.5280795162697931</c:v>
                </c:pt>
                <c:pt idx="34">
                  <c:v>4.2545867918332698</c:v>
                </c:pt>
                <c:pt idx="35">
                  <c:v>4.11009837971634</c:v>
                </c:pt>
                <c:pt idx="36">
                  <c:v>4.0367124528559994</c:v>
                </c:pt>
                <c:pt idx="37">
                  <c:v>4.0644416770399916</c:v>
                </c:pt>
                <c:pt idx="38">
                  <c:v>4.335410707165483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'CH MeatPerCap'!$D$3</c:f>
              <c:strCache>
                <c:ptCount val="1"/>
                <c:pt idx="0">
                  <c:v>Pork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'CH MeatPerCap'!$A$6:$A$44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MeatPerCap'!$D$6:$D$44</c:f>
              <c:numCache>
                <c:formatCode>0.0</c:formatCode>
                <c:ptCount val="39"/>
                <c:pt idx="0">
                  <c:v>7.6622461829368564</c:v>
                </c:pt>
                <c:pt idx="1">
                  <c:v>7.5614015609082577</c:v>
                </c:pt>
                <c:pt idx="2">
                  <c:v>7.4897425094440448</c:v>
                </c:pt>
                <c:pt idx="3">
                  <c:v>8.1361097616366909</c:v>
                </c:pt>
                <c:pt idx="4">
                  <c:v>10.192622248609387</c:v>
                </c:pt>
                <c:pt idx="5">
                  <c:v>11.362623849741777</c:v>
                </c:pt>
                <c:pt idx="6">
                  <c:v>11.740597762505773</c:v>
                </c:pt>
                <c:pt idx="7">
                  <c:v>12.333415535034311</c:v>
                </c:pt>
                <c:pt idx="8">
                  <c:v>12.563876116106725</c:v>
                </c:pt>
                <c:pt idx="9">
                  <c:v>13.572812637034332</c:v>
                </c:pt>
                <c:pt idx="10">
                  <c:v>15.329014405175824</c:v>
                </c:pt>
                <c:pt idx="11">
                  <c:v>16.42008528084175</c:v>
                </c:pt>
                <c:pt idx="12">
                  <c:v>16.4512035493483</c:v>
                </c:pt>
                <c:pt idx="13">
                  <c:v>17.784252717861577</c:v>
                </c:pt>
                <c:pt idx="14">
                  <c:v>18.346814505731356</c:v>
                </c:pt>
                <c:pt idx="15">
                  <c:v>19.368833827862115</c:v>
                </c:pt>
                <c:pt idx="16">
                  <c:v>20.502812841797812</c:v>
                </c:pt>
                <c:pt idx="17">
                  <c:v>21.88384829220524</c:v>
                </c:pt>
                <c:pt idx="18">
                  <c:v>23.406078646498273</c:v>
                </c:pt>
                <c:pt idx="19">
                  <c:v>25.994321651494538</c:v>
                </c:pt>
                <c:pt idx="20">
                  <c:v>29.398849311971695</c:v>
                </c:pt>
                <c:pt idx="21">
                  <c:v>25.199994616222728</c:v>
                </c:pt>
                <c:pt idx="22">
                  <c:v>28.460922837913206</c:v>
                </c:pt>
                <c:pt idx="23">
                  <c:v>30.582762240649814</c:v>
                </c:pt>
                <c:pt idx="24">
                  <c:v>31.40036173593807</c:v>
                </c:pt>
                <c:pt idx="25">
                  <c:v>30.912305868136027</c:v>
                </c:pt>
                <c:pt idx="26">
                  <c:v>31.345833825653287</c:v>
                </c:pt>
                <c:pt idx="27">
                  <c:v>31.663940986659053</c:v>
                </c:pt>
                <c:pt idx="28">
                  <c:v>32.324737805372727</c:v>
                </c:pt>
                <c:pt idx="29">
                  <c:v>32.821678744909626</c:v>
                </c:pt>
                <c:pt idx="30">
                  <c:v>34.213163820315501</c:v>
                </c:pt>
                <c:pt idx="31">
                  <c:v>34.697525744504262</c:v>
                </c:pt>
                <c:pt idx="32">
                  <c:v>32.008249533891203</c:v>
                </c:pt>
                <c:pt idx="33">
                  <c:v>34.773118535222522</c:v>
                </c:pt>
                <c:pt idx="34">
                  <c:v>36.131795257901501</c:v>
                </c:pt>
                <c:pt idx="35">
                  <c:v>37.620379819493436</c:v>
                </c:pt>
                <c:pt idx="36">
                  <c:v>36.540870653984683</c:v>
                </c:pt>
                <c:pt idx="37">
                  <c:v>38.287955587267028</c:v>
                </c:pt>
                <c:pt idx="38">
                  <c:v>39.153659208211664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'CH MeatPerCap'!$B$3</c:f>
              <c:strCache>
                <c:ptCount val="1"/>
                <c:pt idx="0">
                  <c:v>Chicken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'CH MeatPerCap'!$A$18:$A$44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xVal>
          <c:yVal>
            <c:numRef>
              <c:f>'CH MeatPerCap'!$B$18:$B$44</c:f>
              <c:numCache>
                <c:formatCode>0.0</c:formatCode>
                <c:ptCount val="27"/>
                <c:pt idx="0">
                  <c:v>1.3850591781037083</c:v>
                </c:pt>
                <c:pt idx="1">
                  <c:v>1.7743361204064634</c:v>
                </c:pt>
                <c:pt idx="2">
                  <c:v>1.8037034760212467</c:v>
                </c:pt>
                <c:pt idx="3">
                  <c:v>2.0644758866715214</c:v>
                </c:pt>
                <c:pt idx="4">
                  <c:v>2.5857804363248613</c:v>
                </c:pt>
                <c:pt idx="5">
                  <c:v>2.9135646472279655</c:v>
                </c:pt>
                <c:pt idx="6">
                  <c:v>3.6723984070631048</c:v>
                </c:pt>
                <c:pt idx="7">
                  <c:v>4.9758484348735896</c:v>
                </c:pt>
                <c:pt idx="8">
                  <c:v>6.2244883802462203</c:v>
                </c:pt>
                <c:pt idx="9">
                  <c:v>7.2025169844694217</c:v>
                </c:pt>
                <c:pt idx="10">
                  <c:v>5.920342904733622</c:v>
                </c:pt>
                <c:pt idx="11">
                  <c:v>6.4763310539071837</c:v>
                </c:pt>
                <c:pt idx="12">
                  <c:v>6.8582726533585028</c:v>
                </c:pt>
                <c:pt idx="13">
                  <c:v>7.335824992279167</c:v>
                </c:pt>
                <c:pt idx="14">
                  <c:v>7.1721938827733318</c:v>
                </c:pt>
                <c:pt idx="15">
                  <c:v>7.3773161055349004</c:v>
                </c:pt>
                <c:pt idx="16">
                  <c:v>7.6473146713586901</c:v>
                </c:pt>
                <c:pt idx="17">
                  <c:v>7.5785187541431647</c:v>
                </c:pt>
                <c:pt idx="18">
                  <c:v>7.6522358246418429</c:v>
                </c:pt>
                <c:pt idx="19">
                  <c:v>7.820403344552826</c:v>
                </c:pt>
                <c:pt idx="20">
                  <c:v>8.5547686356677133</c:v>
                </c:pt>
                <c:pt idx="21">
                  <c:v>8.9027405489291294</c:v>
                </c:pt>
                <c:pt idx="22">
                  <c:v>9.0360940560591807</c:v>
                </c:pt>
                <c:pt idx="23">
                  <c:v>9.1607614092192602</c:v>
                </c:pt>
                <c:pt idx="24">
                  <c:v>9.5108277650110136</c:v>
                </c:pt>
                <c:pt idx="25">
                  <c:v>9.8346853014387356</c:v>
                </c:pt>
                <c:pt idx="26">
                  <c:v>9.6314393020015618</c:v>
                </c:pt>
              </c:numCache>
            </c:numRef>
          </c:yVal>
          <c:smooth val="0"/>
        </c:ser>
        <c:ser>
          <c:idx val="3"/>
          <c:order val="3"/>
          <c:tx>
            <c:v>Mutton and Goat</c:v>
          </c:tx>
          <c:marker>
            <c:symbol val="none"/>
          </c:marker>
          <c:xVal>
            <c:numRef>
              <c:f>'CH MeatPerCap'!$A$6:$A$43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'CH MeatPerCap'!$E$6:$E$43</c:f>
              <c:numCache>
                <c:formatCode>0.0</c:formatCode>
                <c:ptCount val="38"/>
                <c:pt idx="0">
                  <c:v>0.33823343864678412</c:v>
                </c:pt>
                <c:pt idx="1">
                  <c:v>0.31201002456792754</c:v>
                </c:pt>
                <c:pt idx="2">
                  <c:v>0.32315341142742021</c:v>
                </c:pt>
                <c:pt idx="3">
                  <c:v>0.3343034313975014</c:v>
                </c:pt>
                <c:pt idx="4">
                  <c:v>0.38849647029883116</c:v>
                </c:pt>
                <c:pt idx="5">
                  <c:v>0.45730978735209726</c:v>
                </c:pt>
                <c:pt idx="6">
                  <c:v>0.47591602126559501</c:v>
                </c:pt>
                <c:pt idx="7">
                  <c:v>0.51850121363653212</c:v>
                </c:pt>
                <c:pt idx="8">
                  <c:v>0.53026504168498145</c:v>
                </c:pt>
                <c:pt idx="9">
                  <c:v>0.56114492770580771</c:v>
                </c:pt>
                <c:pt idx="10">
                  <c:v>0.55822313573257576</c:v>
                </c:pt>
                <c:pt idx="11">
                  <c:v>0.57484623429299087</c:v>
                </c:pt>
                <c:pt idx="12">
                  <c:v>0.65173923367576325</c:v>
                </c:pt>
                <c:pt idx="13">
                  <c:v>0.71293465359017216</c:v>
                </c:pt>
                <c:pt idx="14">
                  <c:v>0.83945947940611476</c:v>
                </c:pt>
                <c:pt idx="15">
                  <c:v>0.91640076764970269</c:v>
                </c:pt>
                <c:pt idx="16">
                  <c:v>0.99745698426392171</c:v>
                </c:pt>
                <c:pt idx="17">
                  <c:v>1.0426440907629422</c:v>
                </c:pt>
                <c:pt idx="18">
                  <c:v>1.1318076347693924</c:v>
                </c:pt>
                <c:pt idx="19">
                  <c:v>1.2072550301004774</c:v>
                </c:pt>
                <c:pt idx="20">
                  <c:v>1.410065198433033</c:v>
                </c:pt>
                <c:pt idx="21">
                  <c:v>1.4504401136948879</c:v>
                </c:pt>
                <c:pt idx="22">
                  <c:v>1.692890311915231</c:v>
                </c:pt>
                <c:pt idx="23">
                  <c:v>1.8542192643966626</c:v>
                </c:pt>
                <c:pt idx="24">
                  <c:v>1.9742083823470695</c:v>
                </c:pt>
                <c:pt idx="25">
                  <c:v>2.0694633306229462</c:v>
                </c:pt>
                <c:pt idx="26">
                  <c:v>2.0825917313717106</c:v>
                </c:pt>
                <c:pt idx="27">
                  <c:v>2.161779045491715</c:v>
                </c:pt>
                <c:pt idx="28">
                  <c:v>2.3382530044524716</c:v>
                </c:pt>
                <c:pt idx="29">
                  <c:v>2.5045894146647436</c:v>
                </c:pt>
                <c:pt idx="30">
                  <c:v>2.6172512734226587</c:v>
                </c:pt>
                <c:pt idx="31">
                  <c:v>2.7048295050536098</c:v>
                </c:pt>
                <c:pt idx="32">
                  <c:v>2.8278325442807692</c:v>
                </c:pt>
                <c:pt idx="33">
                  <c:v>2.7913227018057869</c:v>
                </c:pt>
                <c:pt idx="34">
                  <c:v>2.840708192807794</c:v>
                </c:pt>
                <c:pt idx="35">
                  <c:v>2.9334733291623691</c:v>
                </c:pt>
                <c:pt idx="36">
                  <c:v>2.8769979954551177</c:v>
                </c:pt>
                <c:pt idx="37">
                  <c:v>2.8902050874788578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04896"/>
        <c:axId val="42706816"/>
      </c:scatterChart>
      <c:valAx>
        <c:axId val="42704896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FAO, UNPop</a:t>
                </a:r>
              </a:p>
            </c:rich>
          </c:tx>
          <c:layout>
            <c:manualLayout>
              <c:xMode val="edge"/>
              <c:yMode val="edge"/>
              <c:x val="0.40619747980115861"/>
              <c:y val="0.93167649014859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06816"/>
        <c:crosses val="autoZero"/>
        <c:crossBetween val="midCat"/>
      </c:valAx>
      <c:valAx>
        <c:axId val="4270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04896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the United States, 1960-2013</a:t>
            </a:r>
          </a:p>
        </c:rich>
      </c:tx>
      <c:layout>
        <c:manualLayout>
          <c:xMode val="edge"/>
          <c:yMode val="edge"/>
          <c:x val="0.1669305039969514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Meat'!$B$3</c:f>
              <c:strCache>
                <c:ptCount val="1"/>
                <c:pt idx="0">
                  <c:v>Chicken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'US Meat'!$A$6:$A$59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Meat'!$B$6:$B$59</c:f>
              <c:numCache>
                <c:formatCode>0.0</c:formatCode>
                <c:ptCount val="54"/>
                <c:pt idx="0">
                  <c:v>1.929</c:v>
                </c:pt>
                <c:pt idx="1">
                  <c:v>2.1619999999999999</c:v>
                </c:pt>
                <c:pt idx="2">
                  <c:v>2.1960000000000002</c:v>
                </c:pt>
                <c:pt idx="3">
                  <c:v>2.3380000000000001</c:v>
                </c:pt>
                <c:pt idx="4">
                  <c:v>2.4220000000000002</c:v>
                </c:pt>
                <c:pt idx="5">
                  <c:v>2.6240000000000001</c:v>
                </c:pt>
                <c:pt idx="6">
                  <c:v>2.8610000000000002</c:v>
                </c:pt>
                <c:pt idx="7">
                  <c:v>2.9409999999999998</c:v>
                </c:pt>
                <c:pt idx="8">
                  <c:v>2.9940000000000002</c:v>
                </c:pt>
                <c:pt idx="9">
                  <c:v>3.21</c:v>
                </c:pt>
                <c:pt idx="10">
                  <c:v>3.43</c:v>
                </c:pt>
                <c:pt idx="11">
                  <c:v>3.4609999999999999</c:v>
                </c:pt>
                <c:pt idx="12">
                  <c:v>3.665</c:v>
                </c:pt>
                <c:pt idx="13">
                  <c:v>3.5680000000000001</c:v>
                </c:pt>
                <c:pt idx="14">
                  <c:v>3.6320000000000001</c:v>
                </c:pt>
                <c:pt idx="15">
                  <c:v>3.6309999999999998</c:v>
                </c:pt>
                <c:pt idx="16">
                  <c:v>3.9780000000000002</c:v>
                </c:pt>
                <c:pt idx="17">
                  <c:v>4.1319999999999997</c:v>
                </c:pt>
                <c:pt idx="18">
                  <c:v>4.4480000000000004</c:v>
                </c:pt>
                <c:pt idx="19">
                  <c:v>4.9020000000000001</c:v>
                </c:pt>
                <c:pt idx="20">
                  <c:v>4.8970000000000002</c:v>
                </c:pt>
                <c:pt idx="21">
                  <c:v>5.1050000000000004</c:v>
                </c:pt>
                <c:pt idx="22">
                  <c:v>5.2969999999999997</c:v>
                </c:pt>
                <c:pt idx="23">
                  <c:v>5.4290000000000003</c:v>
                </c:pt>
                <c:pt idx="24">
                  <c:v>5.72</c:v>
                </c:pt>
                <c:pt idx="25">
                  <c:v>6.05</c:v>
                </c:pt>
                <c:pt idx="26">
                  <c:v>6.2380000000000004</c:v>
                </c:pt>
                <c:pt idx="27">
                  <c:v>6.7320000000000002</c:v>
                </c:pt>
                <c:pt idx="28">
                  <c:v>6.9089999999999998</c:v>
                </c:pt>
                <c:pt idx="29">
                  <c:v>7.444</c:v>
                </c:pt>
                <c:pt idx="30">
                  <c:v>7.7489999999999997</c:v>
                </c:pt>
                <c:pt idx="31">
                  <c:v>8.2880000000000003</c:v>
                </c:pt>
                <c:pt idx="32">
                  <c:v>8.7759999999999998</c:v>
                </c:pt>
                <c:pt idx="33">
                  <c:v>9.1</c:v>
                </c:pt>
                <c:pt idx="34">
                  <c:v>9.3849999999999998</c:v>
                </c:pt>
                <c:pt idx="35">
                  <c:v>9.4489999999999998</c:v>
                </c:pt>
                <c:pt idx="36">
                  <c:v>9.81</c:v>
                </c:pt>
                <c:pt idx="37">
                  <c:v>10.287000000000001</c:v>
                </c:pt>
                <c:pt idx="38">
                  <c:v>10.500999999999999</c:v>
                </c:pt>
                <c:pt idx="39">
                  <c:v>11.250999999999999</c:v>
                </c:pt>
                <c:pt idx="40">
                  <c:v>11.477</c:v>
                </c:pt>
                <c:pt idx="41">
                  <c:v>11.561</c:v>
                </c:pt>
                <c:pt idx="42">
                  <c:v>12.273999999999999</c:v>
                </c:pt>
                <c:pt idx="43">
                  <c:v>12.548999999999999</c:v>
                </c:pt>
                <c:pt idx="44">
                  <c:v>13.084</c:v>
                </c:pt>
                <c:pt idx="45">
                  <c:v>13.433999999999999</c:v>
                </c:pt>
                <c:pt idx="46">
                  <c:v>13.677</c:v>
                </c:pt>
                <c:pt idx="47">
                  <c:v>13.59</c:v>
                </c:pt>
                <c:pt idx="48">
                  <c:v>13.435</c:v>
                </c:pt>
                <c:pt idx="49">
                  <c:v>12.946</c:v>
                </c:pt>
                <c:pt idx="50">
                  <c:v>13.472</c:v>
                </c:pt>
                <c:pt idx="51">
                  <c:v>13.664999999999999</c:v>
                </c:pt>
                <c:pt idx="52">
                  <c:v>13.345000000000001</c:v>
                </c:pt>
                <c:pt idx="53">
                  <c:v>13.656000000000001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Meat'!$C$3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'US Meat'!$A$6:$A$59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Meat'!$C$6:$C$59</c:f>
              <c:numCache>
                <c:formatCode>0.0</c:formatCode>
                <c:ptCount val="54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12.038</c:v>
                </c:pt>
                <c:pt idx="51">
                  <c:v>11.646000000000001</c:v>
                </c:pt>
                <c:pt idx="52">
                  <c:v>11.739000000000001</c:v>
                </c:pt>
                <c:pt idx="53">
                  <c:v>11.638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 Meat'!$D$3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'US Meat'!$A$6:$A$59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Meat'!$D$6:$D$59</c:f>
              <c:numCache>
                <c:formatCode>0.0</c:formatCode>
                <c:ptCount val="54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8.6539999999999999</c:v>
                </c:pt>
                <c:pt idx="51">
                  <c:v>8.34</c:v>
                </c:pt>
                <c:pt idx="52">
                  <c:v>8.4410000000000007</c:v>
                </c:pt>
                <c:pt idx="53">
                  <c:v>8.6159999999999997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'US Meat'!$E$3</c:f>
              <c:strCache>
                <c:ptCount val="1"/>
                <c:pt idx="0">
                  <c:v>Mutton and Goat</c:v>
                </c:pt>
              </c:strCache>
            </c:strRef>
          </c:tx>
          <c:marker>
            <c:symbol val="none"/>
          </c:marker>
          <c:xVal>
            <c:numRef>
              <c:f>'US Meat'!$A$7:$A$58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xVal>
          <c:yVal>
            <c:numRef>
              <c:f>'US Meat'!$E$7:$E$58</c:f>
              <c:numCache>
                <c:formatCode>0.0</c:formatCode>
                <c:ptCount val="52"/>
                <c:pt idx="0">
                  <c:v>0.377386</c:v>
                </c:pt>
                <c:pt idx="1">
                  <c:v>0.366954</c:v>
                </c:pt>
                <c:pt idx="2">
                  <c:v>0.34926400000000002</c:v>
                </c:pt>
                <c:pt idx="3">
                  <c:v>0.32431599999999999</c:v>
                </c:pt>
                <c:pt idx="4">
                  <c:v>0.29499999999999998</c:v>
                </c:pt>
                <c:pt idx="5">
                  <c:v>0.29483399999999998</c:v>
                </c:pt>
                <c:pt idx="6">
                  <c:v>0.29301899999999997</c:v>
                </c:pt>
                <c:pt idx="7">
                  <c:v>0.273061</c:v>
                </c:pt>
                <c:pt idx="8">
                  <c:v>0.249475</c:v>
                </c:pt>
                <c:pt idx="9">
                  <c:v>0.24992800000000001</c:v>
                </c:pt>
                <c:pt idx="10">
                  <c:v>0.25174200000000002</c:v>
                </c:pt>
                <c:pt idx="11">
                  <c:v>0.24629899999999999</c:v>
                </c:pt>
                <c:pt idx="12">
                  <c:v>0.23314499999999999</c:v>
                </c:pt>
                <c:pt idx="13">
                  <c:v>0.210919</c:v>
                </c:pt>
                <c:pt idx="14">
                  <c:v>0.185972</c:v>
                </c:pt>
                <c:pt idx="15">
                  <c:v>0.16828199999999999</c:v>
                </c:pt>
                <c:pt idx="16">
                  <c:v>0.15920999999999999</c:v>
                </c:pt>
                <c:pt idx="17">
                  <c:v>0.14015900000000001</c:v>
                </c:pt>
                <c:pt idx="18">
                  <c:v>0.13290199999999999</c:v>
                </c:pt>
                <c:pt idx="19">
                  <c:v>0.14424000000000001</c:v>
                </c:pt>
                <c:pt idx="20">
                  <c:v>0.15331</c:v>
                </c:pt>
                <c:pt idx="21">
                  <c:v>0.16556000000000001</c:v>
                </c:pt>
                <c:pt idx="22">
                  <c:v>0.17055000000000001</c:v>
                </c:pt>
                <c:pt idx="23">
                  <c:v>0.17236000000000001</c:v>
                </c:pt>
                <c:pt idx="24">
                  <c:v>0.16200000000000001</c:v>
                </c:pt>
                <c:pt idx="25">
                  <c:v>0.15329999999999999</c:v>
                </c:pt>
                <c:pt idx="26">
                  <c:v>0.14299999999999999</c:v>
                </c:pt>
                <c:pt idx="27">
                  <c:v>0.152</c:v>
                </c:pt>
                <c:pt idx="28">
                  <c:v>0.15740000000000001</c:v>
                </c:pt>
                <c:pt idx="29">
                  <c:v>0.16464999999999999</c:v>
                </c:pt>
                <c:pt idx="30">
                  <c:v>0.16464999999999999</c:v>
                </c:pt>
                <c:pt idx="31">
                  <c:v>0.15784999999999999</c:v>
                </c:pt>
                <c:pt idx="32">
                  <c:v>0.15290000000000001</c:v>
                </c:pt>
                <c:pt idx="33">
                  <c:v>0.13969999999999999</c:v>
                </c:pt>
                <c:pt idx="34">
                  <c:v>0.13020000000000001</c:v>
                </c:pt>
                <c:pt idx="35">
                  <c:v>0.12156</c:v>
                </c:pt>
                <c:pt idx="36">
                  <c:v>0.11799999999999999</c:v>
                </c:pt>
                <c:pt idx="37">
                  <c:v>0.1139</c:v>
                </c:pt>
                <c:pt idx="38">
                  <c:v>0.1125</c:v>
                </c:pt>
                <c:pt idx="39">
                  <c:v>0.1061</c:v>
                </c:pt>
                <c:pt idx="40">
                  <c:v>0.1012</c:v>
                </c:pt>
                <c:pt idx="41">
                  <c:v>0.10100000000000001</c:v>
                </c:pt>
                <c:pt idx="42">
                  <c:v>9.1999999999999998E-2</c:v>
                </c:pt>
                <c:pt idx="43">
                  <c:v>8.8450000000000001E-2</c:v>
                </c:pt>
                <c:pt idx="44">
                  <c:v>8.4820000000000007E-2</c:v>
                </c:pt>
                <c:pt idx="45">
                  <c:v>8.3909999999999998E-2</c:v>
                </c:pt>
                <c:pt idx="46">
                  <c:v>8.2549999999999998E-2</c:v>
                </c:pt>
                <c:pt idx="47">
                  <c:v>8.1693000000000002E-2</c:v>
                </c:pt>
                <c:pt idx="48">
                  <c:v>8.0377000000000004E-2</c:v>
                </c:pt>
                <c:pt idx="49">
                  <c:v>7.6340000000000005E-2</c:v>
                </c:pt>
                <c:pt idx="50">
                  <c:v>6.9536000000000001E-2</c:v>
                </c:pt>
                <c:pt idx="51">
                  <c:v>7.2938000000000003E-2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92832"/>
        <c:axId val="42545152"/>
      </c:scatterChart>
      <c:valAx>
        <c:axId val="4279283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45152"/>
        <c:crosses val="autoZero"/>
        <c:crossBetween val="midCat"/>
      </c:valAx>
      <c:valAx>
        <c:axId val="4254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3.7520391517128875E-2"/>
              <c:y val="0.40296582849774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928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per Person in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1960-2013</a:t>
            </a:r>
            <a:endParaRPr lang="en-US"/>
          </a:p>
        </c:rich>
      </c:tx>
      <c:layout>
        <c:manualLayout>
          <c:xMode val="edge"/>
          <c:yMode val="edge"/>
          <c:x val="0.17380860018925043"/>
          <c:y val="3.2221020728308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MeatPerCap'!$B$3</c:f>
              <c:strCache>
                <c:ptCount val="1"/>
                <c:pt idx="0">
                  <c:v>Chicken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'US MeatPerCap'!$A$6:$A$59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MeatPerCap'!$B$6:$B$59</c:f>
              <c:numCache>
                <c:formatCode>0</c:formatCode>
                <c:ptCount val="54"/>
                <c:pt idx="0">
                  <c:v>10.350828535531134</c:v>
                </c:pt>
                <c:pt idx="1">
                  <c:v>11.422463648418894</c:v>
                </c:pt>
                <c:pt idx="2">
                  <c:v>11.432909686760766</c:v>
                </c:pt>
                <c:pt idx="3">
                  <c:v>12.005094226690623</c:v>
                </c:pt>
                <c:pt idx="4">
                  <c:v>12.276466180586189</c:v>
                </c:pt>
                <c:pt idx="5">
                  <c:v>13.140618616155143</c:v>
                </c:pt>
                <c:pt idx="6">
                  <c:v>14.167780722529184</c:v>
                </c:pt>
                <c:pt idx="7">
                  <c:v>14.413341918477167</c:v>
                </c:pt>
                <c:pt idx="8">
                  <c:v>14.530601159701158</c:v>
                </c:pt>
                <c:pt idx="9">
                  <c:v>15.433887172524708</c:v>
                </c:pt>
                <c:pt idx="10">
                  <c:v>16.341788652600229</c:v>
                </c:pt>
                <c:pt idx="11">
                  <c:v>16.342310058951544</c:v>
                </c:pt>
                <c:pt idx="12">
                  <c:v>17.153472865906487</c:v>
                </c:pt>
                <c:pt idx="13">
                  <c:v>16.553250533460741</c:v>
                </c:pt>
                <c:pt idx="14">
                  <c:v>16.701351630914807</c:v>
                </c:pt>
                <c:pt idx="15">
                  <c:v>16.546737303082605</c:v>
                </c:pt>
                <c:pt idx="16">
                  <c:v>17.961391622976716</c:v>
                </c:pt>
                <c:pt idx="17">
                  <c:v>18.481272039654904</c:v>
                </c:pt>
                <c:pt idx="18">
                  <c:v>19.704213617171821</c:v>
                </c:pt>
                <c:pt idx="19">
                  <c:v>21.505481917120793</c:v>
                </c:pt>
                <c:pt idx="20">
                  <c:v>21.274990962256112</c:v>
                </c:pt>
                <c:pt idx="21">
                  <c:v>21.962515866465736</c:v>
                </c:pt>
                <c:pt idx="22">
                  <c:v>22.565148388598981</c:v>
                </c:pt>
                <c:pt idx="23">
                  <c:v>22.89943376014633</c:v>
                </c:pt>
                <c:pt idx="24">
                  <c:v>23.88751698999646</c:v>
                </c:pt>
                <c:pt idx="25">
                  <c:v>25.013436763439561</c:v>
                </c:pt>
                <c:pt idx="26">
                  <c:v>25.531163412551127</c:v>
                </c:pt>
                <c:pt idx="27">
                  <c:v>27.273550208239957</c:v>
                </c:pt>
                <c:pt idx="28">
                  <c:v>27.705676451594588</c:v>
                </c:pt>
                <c:pt idx="29">
                  <c:v>29.547721395948042</c:v>
                </c:pt>
                <c:pt idx="30">
                  <c:v>30.447141916886753</c:v>
                </c:pt>
                <c:pt idx="31">
                  <c:v>32.239369476353133</c:v>
                </c:pt>
                <c:pt idx="32">
                  <c:v>33.799047570106708</c:v>
                </c:pt>
                <c:pt idx="33">
                  <c:v>34.69437286590766</c:v>
                </c:pt>
                <c:pt idx="34">
                  <c:v>35.405733330943022</c:v>
                </c:pt>
                <c:pt idx="35">
                  <c:v>35.252246669442428</c:v>
                </c:pt>
                <c:pt idx="36">
                  <c:v>36.168359265997772</c:v>
                </c:pt>
                <c:pt idx="37">
                  <c:v>37.460879245473002</c:v>
                </c:pt>
                <c:pt idx="38">
                  <c:v>37.766098822807216</c:v>
                </c:pt>
                <c:pt idx="39">
                  <c:v>39.979513830491911</c:v>
                </c:pt>
                <c:pt idx="40">
                  <c:v>40.327568643788645</c:v>
                </c:pt>
                <c:pt idx="41">
                  <c:v>40.207609405371223</c:v>
                </c:pt>
                <c:pt idx="42">
                  <c:v>42.284742111665778</c:v>
                </c:pt>
                <c:pt idx="43">
                  <c:v>42.846459410533917</c:v>
                </c:pt>
                <c:pt idx="44">
                  <c:v>44.279403755154028</c:v>
                </c:pt>
                <c:pt idx="45">
                  <c:v>45.055469591637973</c:v>
                </c:pt>
                <c:pt idx="46">
                  <c:v>45.44715701017811</c:v>
                </c:pt>
                <c:pt idx="47">
                  <c:v>44.735328023784263</c:v>
                </c:pt>
                <c:pt idx="48">
                  <c:v>43.811141754126965</c:v>
                </c:pt>
                <c:pt idx="49">
                  <c:v>41.82985174348331</c:v>
                </c:pt>
                <c:pt idx="50">
                  <c:v>43.145314431022641</c:v>
                </c:pt>
                <c:pt idx="51">
                  <c:v>43.393109063773522</c:v>
                </c:pt>
                <c:pt idx="52">
                  <c:v>42.03079894744171</c:v>
                </c:pt>
                <c:pt idx="53">
                  <c:v>42.668237617690565</c:v>
                </c:pt>
              </c:numCache>
            </c:numRef>
          </c:yVal>
          <c:smooth val="0"/>
        </c:ser>
        <c:ser>
          <c:idx val="1"/>
          <c:order val="1"/>
          <c:tx>
            <c:v>Beef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'US MeatPerCap'!$A$6:$A$59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MeatPerCap'!$C$6:$C$59</c:f>
              <c:numCache>
                <c:formatCode>0</c:formatCode>
                <c:ptCount val="54"/>
                <c:pt idx="0">
                  <c:v>39.965251909090661</c:v>
                </c:pt>
                <c:pt idx="1">
                  <c:v>41.563608474612138</c:v>
                </c:pt>
                <c:pt idx="2">
                  <c:v>39.229041206622206</c:v>
                </c:pt>
                <c:pt idx="3">
                  <c:v>40.26687293657308</c:v>
                </c:pt>
                <c:pt idx="4">
                  <c:v>40.701908930680055</c:v>
                </c:pt>
                <c:pt idx="5">
                  <c:v>47.008760270521471</c:v>
                </c:pt>
                <c:pt idx="6">
                  <c:v>48.856806923618642</c:v>
                </c:pt>
                <c:pt idx="7">
                  <c:v>49.635609299672474</c:v>
                </c:pt>
                <c:pt idx="8">
                  <c:v>50.808571656951045</c:v>
                </c:pt>
                <c:pt idx="9">
                  <c:v>50.970292185649356</c:v>
                </c:pt>
                <c:pt idx="10">
                  <c:v>52.012625866016535</c:v>
                </c:pt>
                <c:pt idx="11">
                  <c:v>51.675885953529523</c:v>
                </c:pt>
                <c:pt idx="12">
                  <c:v>52.649226812709976</c:v>
                </c:pt>
                <c:pt idx="13">
                  <c:v>49.395307855873462</c:v>
                </c:pt>
                <c:pt idx="14">
                  <c:v>52.665357992529536</c:v>
                </c:pt>
                <c:pt idx="15">
                  <c:v>55.049459273268482</c:v>
                </c:pt>
                <c:pt idx="16">
                  <c:v>58.805722598705074</c:v>
                </c:pt>
                <c:pt idx="17">
                  <c:v>57.045049272448857</c:v>
                </c:pt>
                <c:pt idx="18">
                  <c:v>53.867634349102822</c:v>
                </c:pt>
                <c:pt idx="19">
                  <c:v>48.178947860836509</c:v>
                </c:pt>
                <c:pt idx="20">
                  <c:v>47.255069776691798</c:v>
                </c:pt>
                <c:pt idx="21">
                  <c:v>47.741045753216504</c:v>
                </c:pt>
                <c:pt idx="22">
                  <c:v>47.609608909001743</c:v>
                </c:pt>
                <c:pt idx="23">
                  <c:v>48.405581475674943</c:v>
                </c:pt>
                <c:pt idx="24">
                  <c:v>48.418159437415902</c:v>
                </c:pt>
                <c:pt idx="25">
                  <c:v>48.865092414395399</c:v>
                </c:pt>
                <c:pt idx="26">
                  <c:v>49.261475285903394</c:v>
                </c:pt>
                <c:pt idx="27">
                  <c:v>47.238501994663977</c:v>
                </c:pt>
                <c:pt idx="28">
                  <c:v>46.689418284254707</c:v>
                </c:pt>
                <c:pt idx="29">
                  <c:v>44.440662110294767</c:v>
                </c:pt>
                <c:pt idx="30">
                  <c:v>43.409475273940487</c:v>
                </c:pt>
                <c:pt idx="31">
                  <c:v>43.08436972974026</c:v>
                </c:pt>
                <c:pt idx="32">
                  <c:v>42.92663904015604</c:v>
                </c:pt>
                <c:pt idx="33">
                  <c:v>42.010691715322693</c:v>
                </c:pt>
                <c:pt idx="34">
                  <c:v>43.490388262025697</c:v>
                </c:pt>
                <c:pt idx="35">
                  <c:v>43.747258381403526</c:v>
                </c:pt>
                <c:pt idx="36">
                  <c:v>43.885013286765691</c:v>
                </c:pt>
                <c:pt idx="37">
                  <c:v>42.854051420309737</c:v>
                </c:pt>
                <c:pt idx="38">
                  <c:v>43.340563461922649</c:v>
                </c:pt>
                <c:pt idx="39">
                  <c:v>43.795885517803995</c:v>
                </c:pt>
                <c:pt idx="40">
                  <c:v>43.929185604656759</c:v>
                </c:pt>
                <c:pt idx="41">
                  <c:v>42.955123584961513</c:v>
                </c:pt>
                <c:pt idx="42">
                  <c:v>43.879807746153411</c:v>
                </c:pt>
                <c:pt idx="43">
                  <c:v>42.132863903577061</c:v>
                </c:pt>
                <c:pt idx="44">
                  <c:v>42.868175433088965</c:v>
                </c:pt>
                <c:pt idx="45">
                  <c:v>42.473013764217896</c:v>
                </c:pt>
                <c:pt idx="46">
                  <c:v>42.642638437640983</c:v>
                </c:pt>
                <c:pt idx="47">
                  <c:v>42.233573108546878</c:v>
                </c:pt>
                <c:pt idx="48">
                  <c:v>40.445819961029898</c:v>
                </c:pt>
                <c:pt idx="49">
                  <c:v>39.545462342692126</c:v>
                </c:pt>
                <c:pt idx="50">
                  <c:v>38.552798034490095</c:v>
                </c:pt>
                <c:pt idx="51">
                  <c:v>36.981789107698972</c:v>
                </c:pt>
                <c:pt idx="52">
                  <c:v>36.97261512506693</c:v>
                </c:pt>
                <c:pt idx="53">
                  <c:v>36.362986921110341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 MeatPerCap'!$D$3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'US MeatPerCap'!$A$6:$A$59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MeatPerCap'!$D$6:$D$59</c:f>
              <c:numCache>
                <c:formatCode>0</c:formatCode>
                <c:ptCount val="54"/>
                <c:pt idx="0">
                  <c:v>34.427639131139323</c:v>
                </c:pt>
                <c:pt idx="1">
                  <c:v>32.999402381139873</c:v>
                </c:pt>
                <c:pt idx="2">
                  <c:v>33.325161614278535</c:v>
                </c:pt>
                <c:pt idx="3">
                  <c:v>33.925430947709557</c:v>
                </c:pt>
                <c:pt idx="4">
                  <c:v>33.950359404445209</c:v>
                </c:pt>
                <c:pt idx="5">
                  <c:v>30.072185514486144</c:v>
                </c:pt>
                <c:pt idx="6">
                  <c:v>29.400249615398732</c:v>
                </c:pt>
                <c:pt idx="7">
                  <c:v>32.14944678177838</c:v>
                </c:pt>
                <c:pt idx="8">
                  <c:v>32.837023195236483</c:v>
                </c:pt>
                <c:pt idx="9">
                  <c:v>31.805346930296242</c:v>
                </c:pt>
                <c:pt idx="10">
                  <c:v>32.412008222635386</c:v>
                </c:pt>
                <c:pt idx="11">
                  <c:v>35.196642351755216</c:v>
                </c:pt>
                <c:pt idx="12">
                  <c:v>31.784238535435456</c:v>
                </c:pt>
                <c:pt idx="13">
                  <c:v>28.434661580600025</c:v>
                </c:pt>
                <c:pt idx="14">
                  <c:v>30.648267791863212</c:v>
                </c:pt>
                <c:pt idx="15">
                  <c:v>24.936311352924267</c:v>
                </c:pt>
                <c:pt idx="16">
                  <c:v>26.377689759032172</c:v>
                </c:pt>
                <c:pt idx="17">
                  <c:v>27.225436327536158</c:v>
                </c:pt>
                <c:pt idx="18">
                  <c:v>27.04456477806519</c:v>
                </c:pt>
                <c:pt idx="19">
                  <c:v>31.091258740643628</c:v>
                </c:pt>
                <c:pt idx="20">
                  <c:v>33.196284652358372</c:v>
                </c:pt>
                <c:pt idx="21">
                  <c:v>31.655277521146893</c:v>
                </c:pt>
                <c:pt idx="22">
                  <c:v>28.375769948359039</c:v>
                </c:pt>
                <c:pt idx="23">
                  <c:v>29.808491137033357</c:v>
                </c:pt>
                <c:pt idx="24">
                  <c:v>29.583771041457155</c:v>
                </c:pt>
                <c:pt idx="25">
                  <c:v>29.755653617599094</c:v>
                </c:pt>
                <c:pt idx="26">
                  <c:v>28.097376855909506</c:v>
                </c:pt>
                <c:pt idx="27">
                  <c:v>28.213458652730697</c:v>
                </c:pt>
                <c:pt idx="28">
                  <c:v>30.09969712630901</c:v>
                </c:pt>
                <c:pt idx="29">
                  <c:v>29.833513435242541</c:v>
                </c:pt>
                <c:pt idx="30">
                  <c:v>28.572927606091167</c:v>
                </c:pt>
                <c:pt idx="31">
                  <c:v>28.932966960076566</c:v>
                </c:pt>
                <c:pt idx="32">
                  <c:v>30.525438815025726</c:v>
                </c:pt>
                <c:pt idx="33">
                  <c:v>30.123103298190816</c:v>
                </c:pt>
                <c:pt idx="34">
                  <c:v>30.490051867946889</c:v>
                </c:pt>
                <c:pt idx="35">
                  <c:v>30.070177601408194</c:v>
                </c:pt>
                <c:pt idx="36">
                  <c:v>28.090390341247399</c:v>
                </c:pt>
                <c:pt idx="37">
                  <c:v>27.785215188389131</c:v>
                </c:pt>
                <c:pt idx="38">
                  <c:v>29.918691182452459</c:v>
                </c:pt>
                <c:pt idx="39">
                  <c:v>30.509652986277089</c:v>
                </c:pt>
                <c:pt idx="40">
                  <c:v>29.705433938711266</c:v>
                </c:pt>
                <c:pt idx="41">
                  <c:v>29.200163356759521</c:v>
                </c:pt>
                <c:pt idx="42">
                  <c:v>29.91695457859749</c:v>
                </c:pt>
                <c:pt idx="43">
                  <c:v>30.107584594954826</c:v>
                </c:pt>
                <c:pt idx="44">
                  <c:v>29.855770401098198</c:v>
                </c:pt>
                <c:pt idx="45">
                  <c:v>29.044243461633528</c:v>
                </c:pt>
                <c:pt idx="46">
                  <c:v>28.71973225407395</c:v>
                </c:pt>
                <c:pt idx="47">
                  <c:v>29.510832651451501</c:v>
                </c:pt>
                <c:pt idx="48">
                  <c:v>28.738935041244577</c:v>
                </c:pt>
                <c:pt idx="49">
                  <c:v>29.121925982080572</c:v>
                </c:pt>
                <c:pt idx="50">
                  <c:v>27.715227960664336</c:v>
                </c:pt>
                <c:pt idx="51">
                  <c:v>26.483609922566497</c:v>
                </c:pt>
                <c:pt idx="52">
                  <c:v>26.585385831049493</c:v>
                </c:pt>
                <c:pt idx="53">
                  <c:v>26.920733400265224</c:v>
                </c:pt>
              </c:numCache>
            </c:numRef>
          </c:yVal>
          <c:smooth val="0"/>
        </c:ser>
        <c:ser>
          <c:idx val="3"/>
          <c:order val="3"/>
          <c:tx>
            <c:v>Mutton and Goat</c:v>
          </c:tx>
          <c:marker>
            <c:symbol val="none"/>
          </c:marker>
          <c:xVal>
            <c:numRef>
              <c:f>'US MeatPerCap'!$A$7:$A$58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xVal>
          <c:yVal>
            <c:numRef>
              <c:f>'US MeatPerCap'!$E$7:$E$58</c:f>
              <c:numCache>
                <c:formatCode>0</c:formatCode>
                <c:ptCount val="52"/>
                <c:pt idx="0">
                  <c:v>1.9938380510741038</c:v>
                </c:pt>
                <c:pt idx="1">
                  <c:v>1.910451703640988</c:v>
                </c:pt>
                <c:pt idx="2">
                  <c:v>1.7933906030756517</c:v>
                </c:pt>
                <c:pt idx="3">
                  <c:v>1.6438705226354213</c:v>
                </c:pt>
                <c:pt idx="4">
                  <c:v>1.4773180227765881</c:v>
                </c:pt>
                <c:pt idx="5">
                  <c:v>1.4600291721587451</c:v>
                </c:pt>
                <c:pt idx="6">
                  <c:v>1.4360363942911463</c:v>
                </c:pt>
                <c:pt idx="7">
                  <c:v>1.3252306223343882</c:v>
                </c:pt>
                <c:pt idx="8">
                  <c:v>1.1994919010484739</c:v>
                </c:pt>
                <c:pt idx="9">
                  <c:v>1.1907494327600787</c:v>
                </c:pt>
                <c:pt idx="10">
                  <c:v>1.1886870323203063</c:v>
                </c:pt>
                <c:pt idx="11">
                  <c:v>1.1527648604092502</c:v>
                </c:pt>
                <c:pt idx="12">
                  <c:v>1.0816445054999173</c:v>
                </c:pt>
                <c:pt idx="13">
                  <c:v>0.96988777110157498</c:v>
                </c:pt>
                <c:pt idx="14">
                  <c:v>0.84748824834174552</c:v>
                </c:pt>
                <c:pt idx="15">
                  <c:v>0.75982375693759885</c:v>
                </c:pt>
                <c:pt idx="16">
                  <c:v>0.71210148146985908</c:v>
                </c:pt>
                <c:pt idx="17">
                  <c:v>0.62089093443551824</c:v>
                </c:pt>
                <c:pt idx="18">
                  <c:v>0.58305213336376738</c:v>
                </c:pt>
                <c:pt idx="19">
                  <c:v>0.62664992779167272</c:v>
                </c:pt>
                <c:pt idx="20">
                  <c:v>0.6595638212512952</c:v>
                </c:pt>
                <c:pt idx="21">
                  <c:v>0.70528336175504014</c:v>
                </c:pt>
                <c:pt idx="22">
                  <c:v>0.71937712797807263</c:v>
                </c:pt>
                <c:pt idx="23">
                  <c:v>0.71979937559366958</c:v>
                </c:pt>
                <c:pt idx="24">
                  <c:v>0.6697812819301171</c:v>
                </c:pt>
                <c:pt idx="25">
                  <c:v>0.62743304763451235</c:v>
                </c:pt>
                <c:pt idx="26">
                  <c:v>0.57934011880248271</c:v>
                </c:pt>
                <c:pt idx="27">
                  <c:v>0.60953290210484545</c:v>
                </c:pt>
                <c:pt idx="28">
                  <c:v>0.62477315256880994</c:v>
                </c:pt>
                <c:pt idx="29">
                  <c:v>0.64693791671382161</c:v>
                </c:pt>
                <c:pt idx="30">
                  <c:v>0.64046961682933679</c:v>
                </c:pt>
                <c:pt idx="31">
                  <c:v>0.60792840234062717</c:v>
                </c:pt>
                <c:pt idx="32">
                  <c:v>0.58294171551618479</c:v>
                </c:pt>
                <c:pt idx="33">
                  <c:v>0.52703046844248691</c:v>
                </c:pt>
                <c:pt idx="34">
                  <c:v>0.48574902279197851</c:v>
                </c:pt>
                <c:pt idx="35">
                  <c:v>0.44817795640924452</c:v>
                </c:pt>
                <c:pt idx="36">
                  <c:v>0.429705818116634</c:v>
                </c:pt>
                <c:pt idx="37">
                  <c:v>0.40963324025499875</c:v>
                </c:pt>
                <c:pt idx="38">
                  <c:v>0.39975960411788636</c:v>
                </c:pt>
                <c:pt idx="39">
                  <c:v>0.37281127760790933</c:v>
                </c:pt>
                <c:pt idx="40">
                  <c:v>0.35196004427156546</c:v>
                </c:pt>
                <c:pt idx="41">
                  <c:v>0.34795168268520804</c:v>
                </c:pt>
                <c:pt idx="42">
                  <c:v>0.31411859636378364</c:v>
                </c:pt>
                <c:pt idx="43">
                  <c:v>0.29933607934449508</c:v>
                </c:pt>
                <c:pt idx="44">
                  <c:v>0.28447260166463695</c:v>
                </c:pt>
                <c:pt idx="45">
                  <c:v>0.27882364149477556</c:v>
                </c:pt>
                <c:pt idx="46">
                  <c:v>0.27173666875374475</c:v>
                </c:pt>
                <c:pt idx="47">
                  <c:v>0.26639848182507586</c:v>
                </c:pt>
                <c:pt idx="48">
                  <c:v>0.25970631805854766</c:v>
                </c:pt>
                <c:pt idx="49">
                  <c:v>0.24448584498695577</c:v>
                </c:pt>
                <c:pt idx="50">
                  <c:v>0.22081106709539375</c:v>
                </c:pt>
                <c:pt idx="51">
                  <c:v>0.22972217411978293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32704"/>
        <c:axId val="42634624"/>
      </c:scatterChart>
      <c:valAx>
        <c:axId val="426327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FAO, UNPop</a:t>
                </a:r>
              </a:p>
            </c:rich>
          </c:tx>
          <c:layout>
            <c:manualLayout>
              <c:xMode val="edge"/>
              <c:yMode val="edge"/>
              <c:x val="0.4344752582925502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34624"/>
        <c:crosses val="autoZero"/>
        <c:crossBetween val="midCat"/>
      </c:valAx>
      <c:valAx>
        <c:axId val="4263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3270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1960-2013</a:t>
            </a:r>
            <a:endParaRPr lang="en-US"/>
          </a:p>
        </c:rich>
      </c:tx>
      <c:layout>
        <c:manualLayout>
          <c:xMode val="edge"/>
          <c:yMode val="edge"/>
          <c:x val="0.18868368207644517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US Meat'!$B$3</c:f>
              <c:strCache>
                <c:ptCount val="1"/>
                <c:pt idx="0">
                  <c:v>China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'CH US Meat'!$A$21:$A$59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US Meat'!$B$21:$B$59</c:f>
              <c:numCache>
                <c:formatCode>#,##0.0</c:formatCode>
                <c:ptCount val="39"/>
                <c:pt idx="0">
                  <c:v>7.6070000000000002</c:v>
                </c:pt>
                <c:pt idx="1">
                  <c:v>7.6419999999999995</c:v>
                </c:pt>
                <c:pt idx="2">
                  <c:v>7.6890000000000001</c:v>
                </c:pt>
                <c:pt idx="3">
                  <c:v>8.418000000000001</c:v>
                </c:pt>
                <c:pt idx="4">
                  <c:v>10.498000000000001</c:v>
                </c:pt>
                <c:pt idx="5">
                  <c:v>11.899999999999999</c:v>
                </c:pt>
                <c:pt idx="6">
                  <c:v>12.433999999999999</c:v>
                </c:pt>
                <c:pt idx="7">
                  <c:v>13.266999999999999</c:v>
                </c:pt>
                <c:pt idx="8">
                  <c:v>13.757</c:v>
                </c:pt>
                <c:pt idx="9">
                  <c:v>15.118</c:v>
                </c:pt>
                <c:pt idx="10">
                  <c:v>17.329000000000001</c:v>
                </c:pt>
                <c:pt idx="11">
                  <c:v>18.951999999999998</c:v>
                </c:pt>
                <c:pt idx="12">
                  <c:v>21.155000000000001</c:v>
                </c:pt>
                <c:pt idx="13">
                  <c:v>23.707999999999998</c:v>
                </c:pt>
                <c:pt idx="14">
                  <c:v>25.068999999999999</c:v>
                </c:pt>
                <c:pt idx="15">
                  <c:v>27.148000000000003</c:v>
                </c:pt>
                <c:pt idx="16">
                  <c:v>29.806999999999999</c:v>
                </c:pt>
                <c:pt idx="17">
                  <c:v>32.707999999999998</c:v>
                </c:pt>
                <c:pt idx="18">
                  <c:v>36.405999999999999</c:v>
                </c:pt>
                <c:pt idx="19">
                  <c:v>42.482999999999997</c:v>
                </c:pt>
                <c:pt idx="20">
                  <c:v>49.880999999999993</c:v>
                </c:pt>
                <c:pt idx="21">
                  <c:v>45.701999999999998</c:v>
                </c:pt>
                <c:pt idx="22">
                  <c:v>49.669000000000004</c:v>
                </c:pt>
                <c:pt idx="23">
                  <c:v>53.960999999999999</c:v>
                </c:pt>
                <c:pt idx="24">
                  <c:v>56.23</c:v>
                </c:pt>
                <c:pt idx="25">
                  <c:v>56.723800000000004</c:v>
                </c:pt>
                <c:pt idx="26">
                  <c:v>57.341149999999999</c:v>
                </c:pt>
                <c:pt idx="27">
                  <c:v>58.585199999999993</c:v>
                </c:pt>
                <c:pt idx="28">
                  <c:v>60.537300000000002</c:v>
                </c:pt>
                <c:pt idx="29">
                  <c:v>61.789049999999996</c:v>
                </c:pt>
                <c:pt idx="30">
                  <c:v>64.25</c:v>
                </c:pt>
                <c:pt idx="31">
                  <c:v>65.664000000000001</c:v>
                </c:pt>
                <c:pt idx="32">
                  <c:v>63.963299999999997</c:v>
                </c:pt>
                <c:pt idx="33">
                  <c:v>68.472999999999999</c:v>
                </c:pt>
                <c:pt idx="34">
                  <c:v>70.620499999999993</c:v>
                </c:pt>
                <c:pt idx="35">
                  <c:v>73.192000000000007</c:v>
                </c:pt>
                <c:pt idx="36">
                  <c:v>72.48</c:v>
                </c:pt>
                <c:pt idx="37">
                  <c:v>75.802000000000007</c:v>
                </c:pt>
                <c:pt idx="38">
                  <c:v>77.582000000000008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'CH US Meat'!$C$3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'CH US Meat'!$A$6:$A$59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US Meat'!$C$6:$C$59</c:f>
              <c:numCache>
                <c:formatCode>#,##0.0</c:formatCode>
                <c:ptCount val="54"/>
                <c:pt idx="0">
                  <c:v>15.793000000000001</c:v>
                </c:pt>
                <c:pt idx="1">
                  <c:v>16.652386</c:v>
                </c:pt>
                <c:pt idx="2">
                  <c:v>16.498953999999998</c:v>
                </c:pt>
                <c:pt idx="3">
                  <c:v>17.136264000000001</c:v>
                </c:pt>
                <c:pt idx="4">
                  <c:v>17.474315999999998</c:v>
                </c:pt>
                <c:pt idx="5">
                  <c:v>18.311000000000003</c:v>
                </c:pt>
                <c:pt idx="6">
                  <c:v>18.958834000000003</c:v>
                </c:pt>
                <c:pt idx="7">
                  <c:v>19.922018999999999</c:v>
                </c:pt>
                <c:pt idx="8">
                  <c:v>20.502060999999998</c:v>
                </c:pt>
                <c:pt idx="9">
                  <c:v>20.675475000000002</c:v>
                </c:pt>
                <c:pt idx="10">
                  <c:v>21.399927999999999</c:v>
                </c:pt>
                <c:pt idx="11">
                  <c:v>22.110742000000002</c:v>
                </c:pt>
                <c:pt idx="12">
                  <c:v>21.951299000000002</c:v>
                </c:pt>
                <c:pt idx="13">
                  <c:v>20.577145000000002</c:v>
                </c:pt>
                <c:pt idx="14">
                  <c:v>21.960919000000001</c:v>
                </c:pt>
                <c:pt idx="15">
                  <c:v>21.368971999999999</c:v>
                </c:pt>
                <c:pt idx="16">
                  <c:v>23.012281999999999</c:v>
                </c:pt>
                <c:pt idx="17">
                  <c:v>23.132210000000001</c:v>
                </c:pt>
                <c:pt idx="18">
                  <c:v>22.853159000000002</c:v>
                </c:pt>
                <c:pt idx="19">
                  <c:v>23.103902000000001</c:v>
                </c:pt>
                <c:pt idx="20">
                  <c:v>23.559239999999999</c:v>
                </c:pt>
                <c:pt idx="21">
                  <c:v>23.71331</c:v>
                </c:pt>
                <c:pt idx="22">
                  <c:v>23.29956</c:v>
                </c:pt>
                <c:pt idx="23">
                  <c:v>24.14255</c:v>
                </c:pt>
                <c:pt idx="24">
                  <c:v>24.570360000000001</c:v>
                </c:pt>
                <c:pt idx="25">
                  <c:v>25.227999999999998</c:v>
                </c:pt>
                <c:pt idx="26">
                  <c:v>25.292300000000004</c:v>
                </c:pt>
                <c:pt idx="27">
                  <c:v>25.499000000000002</c:v>
                </c:pt>
                <c:pt idx="28">
                  <c:v>26.21</c:v>
                </c:pt>
                <c:pt idx="29">
                  <c:v>26.313399999999998</c:v>
                </c:pt>
                <c:pt idx="30">
                  <c:v>26.233650000000004</c:v>
                </c:pt>
                <c:pt idx="31">
                  <c:v>26.966650000000001</c:v>
                </c:pt>
                <c:pt idx="32">
                  <c:v>28.005849999999999</c:v>
                </c:pt>
                <c:pt idx="33">
                  <c:v>28.172899999999998</c:v>
                </c:pt>
                <c:pt idx="34">
                  <c:v>29.134700000000002</c:v>
                </c:pt>
                <c:pt idx="35">
                  <c:v>29.365199999999998</c:v>
                </c:pt>
                <c:pt idx="36">
                  <c:v>29.45356</c:v>
                </c:pt>
                <c:pt idx="37">
                  <c:v>29.802999999999997</c:v>
                </c:pt>
                <c:pt idx="38">
                  <c:v>30.984900000000003</c:v>
                </c:pt>
                <c:pt idx="39">
                  <c:v>32.274499999999996</c:v>
                </c:pt>
                <c:pt idx="40">
                  <c:v>32.539099999999998</c:v>
                </c:pt>
                <c:pt idx="41">
                  <c:v>32.409199999999998</c:v>
                </c:pt>
                <c:pt idx="42">
                  <c:v>33.795999999999999</c:v>
                </c:pt>
                <c:pt idx="43">
                  <c:v>33.798999999999999</c:v>
                </c:pt>
                <c:pt idx="44">
                  <c:v>34.661449999999995</c:v>
                </c:pt>
                <c:pt idx="45">
                  <c:v>34.842819999999996</c:v>
                </c:pt>
                <c:pt idx="46">
                  <c:v>35.236910000000002</c:v>
                </c:pt>
                <c:pt idx="47">
                  <c:v>35.467550000000003</c:v>
                </c:pt>
                <c:pt idx="48">
                  <c:v>34.732693000000005</c:v>
                </c:pt>
                <c:pt idx="49">
                  <c:v>34.278376999999999</c:v>
                </c:pt>
                <c:pt idx="50">
                  <c:v>34.240340000000003</c:v>
                </c:pt>
                <c:pt idx="51">
                  <c:v>33.720535999999996</c:v>
                </c:pt>
                <c:pt idx="52">
                  <c:v>33.597938000000006</c:v>
                </c:pt>
                <c:pt idx="53">
                  <c:v>33.982937999999997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39072"/>
        <c:axId val="43140992"/>
      </c:scatterChart>
      <c:valAx>
        <c:axId val="4313907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40992"/>
        <c:crosses val="autoZero"/>
        <c:crossBetween val="midCat"/>
      </c:valAx>
      <c:valAx>
        <c:axId val="4314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3907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per Person in China and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States, 1960-2013</a:t>
            </a:r>
          </a:p>
        </c:rich>
      </c:tx>
      <c:layout>
        <c:manualLayout>
          <c:xMode val="edge"/>
          <c:yMode val="edge"/>
          <c:x val="0.19958998599889533"/>
          <c:y val="3.7424877016098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US MeatPerCap'!$B$3</c:f>
              <c:strCache>
                <c:ptCount val="1"/>
                <c:pt idx="0">
                  <c:v>China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'CH US MeatPerCap'!$A$21:$A$59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US MeatPerCap'!$B$21:$B$59</c:f>
              <c:numCache>
                <c:formatCode>#,##0.0</c:formatCode>
                <c:ptCount val="39"/>
                <c:pt idx="0">
                  <c:v>8.3266723876572382</c:v>
                </c:pt>
                <c:pt idx="1">
                  <c:v>8.222002095683111</c:v>
                </c:pt>
                <c:pt idx="2">
                  <c:v>8.1466445261161766</c:v>
                </c:pt>
                <c:pt idx="3">
                  <c:v>8.7942696422005238</c:v>
                </c:pt>
                <c:pt idx="4">
                  <c:v>10.818132480628993</c:v>
                </c:pt>
                <c:pt idx="5">
                  <c:v>12.093303265533237</c:v>
                </c:pt>
                <c:pt idx="6">
                  <c:v>12.457978544034544</c:v>
                </c:pt>
                <c:pt idx="7">
                  <c:v>13.102772573934994</c:v>
                </c:pt>
                <c:pt idx="8">
                  <c:v>13.385057208184017</c:v>
                </c:pt>
                <c:pt idx="9">
                  <c:v>14.47677306664915</c:v>
                </c:pt>
                <c:pt idx="10">
                  <c:v>16.312729711820921</c:v>
                </c:pt>
                <c:pt idx="11">
                  <c:v>17.515250534277754</c:v>
                </c:pt>
                <c:pt idx="12">
                  <c:v>19.175999288471171</c:v>
                </c:pt>
                <c:pt idx="13">
                  <c:v>21.075130632563344</c:v>
                </c:pt>
                <c:pt idx="14">
                  <c:v>21.875685747642297</c:v>
                </c:pt>
                <c:pt idx="15">
                  <c:v>23.294427003889638</c:v>
                </c:pt>
                <c:pt idx="16">
                  <c:v>25.19593248301247</c:v>
                </c:pt>
                <c:pt idx="17">
                  <c:v>27.282242336539451</c:v>
                </c:pt>
                <c:pt idx="18">
                  <c:v>30.010625456237801</c:v>
                </c:pt>
                <c:pt idx="19">
                  <c:v>34.653929353890938</c:v>
                </c:pt>
                <c:pt idx="20">
                  <c:v>40.306855107758231</c:v>
                </c:pt>
                <c:pt idx="21">
                  <c:v>36.623212196731366</c:v>
                </c:pt>
                <c:pt idx="22">
                  <c:v>39.513237266220685</c:v>
                </c:pt>
                <c:pt idx="23">
                  <c:v>42.649414205502268</c:v>
                </c:pt>
                <c:pt idx="24">
                  <c:v>44.174189152159059</c:v>
                </c:pt>
                <c:pt idx="25">
                  <c:v>44.300635547433728</c:v>
                </c:pt>
                <c:pt idx="26">
                  <c:v>44.52331333346195</c:v>
                </c:pt>
                <c:pt idx="27">
                  <c:v>45.228290027834156</c:v>
                </c:pt>
                <c:pt idx="28">
                  <c:v>46.466705054144576</c:v>
                </c:pt>
                <c:pt idx="29">
                  <c:v>47.152298280705836</c:v>
                </c:pt>
                <c:pt idx="30">
                  <c:v>48.741563570262556</c:v>
                </c:pt>
                <c:pt idx="31">
                  <c:v>49.51489395590751</c:v>
                </c:pt>
                <c:pt idx="32">
                  <c:v>47.936157045449377</c:v>
                </c:pt>
                <c:pt idx="33">
                  <c:v>50.995261302227227</c:v>
                </c:pt>
                <c:pt idx="34">
                  <c:v>52.263184298601743</c:v>
                </c:pt>
                <c:pt idx="35">
                  <c:v>53.824712937591407</c:v>
                </c:pt>
                <c:pt idx="36">
                  <c:v>52.965408867306813</c:v>
                </c:pt>
                <c:pt idx="37">
                  <c:v>55.046061819364915</c:v>
                </c:pt>
                <c:pt idx="38">
                  <c:v>55.992980436709274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'CH US MeatPerCap'!$C$3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'CH US MeatPerCap'!$A$6:$A$59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US MeatPerCap'!$C$6:$C$59</c:f>
              <c:numCache>
                <c:formatCode>#,##0.0</c:formatCode>
                <c:ptCount val="54"/>
                <c:pt idx="0">
                  <c:v>84.743719575761133</c:v>
                </c:pt>
                <c:pt idx="1">
                  <c:v>87.979312555245002</c:v>
                </c:pt>
                <c:pt idx="2">
                  <c:v>85.89756421130248</c:v>
                </c:pt>
                <c:pt idx="3">
                  <c:v>87.990788714048918</c:v>
                </c:pt>
                <c:pt idx="4">
                  <c:v>88.572605038346879</c:v>
                </c:pt>
                <c:pt idx="5">
                  <c:v>91.698882423939367</c:v>
                </c:pt>
                <c:pt idx="6">
                  <c:v>93.884866433705326</c:v>
                </c:pt>
                <c:pt idx="7">
                  <c:v>97.63443439421917</c:v>
                </c:pt>
                <c:pt idx="8">
                  <c:v>99.501426634223066</c:v>
                </c:pt>
                <c:pt idx="9">
                  <c:v>99.40901818951879</c:v>
                </c:pt>
                <c:pt idx="10">
                  <c:v>101.95717217401223</c:v>
                </c:pt>
                <c:pt idx="11">
                  <c:v>104.4035253965566</c:v>
                </c:pt>
                <c:pt idx="12">
                  <c:v>102.73970307446119</c:v>
                </c:pt>
                <c:pt idx="13">
                  <c:v>95.464864475434155</c:v>
                </c:pt>
                <c:pt idx="14">
                  <c:v>100.98486518640914</c:v>
                </c:pt>
                <c:pt idx="15">
                  <c:v>97.379996177617102</c:v>
                </c:pt>
                <c:pt idx="16">
                  <c:v>103.90462773765157</c:v>
                </c:pt>
                <c:pt idx="17">
                  <c:v>103.46385912110978</c:v>
                </c:pt>
                <c:pt idx="18">
                  <c:v>101.23730367877535</c:v>
                </c:pt>
                <c:pt idx="19">
                  <c:v>101.35874065196469</c:v>
                </c:pt>
                <c:pt idx="20">
                  <c:v>102.35299531909796</c:v>
                </c:pt>
                <c:pt idx="21">
                  <c:v>102.01840296208043</c:v>
                </c:pt>
                <c:pt idx="22">
                  <c:v>99.255810607714807</c:v>
                </c:pt>
                <c:pt idx="23">
                  <c:v>101.83288350083271</c:v>
                </c:pt>
                <c:pt idx="24">
                  <c:v>102.60924684446319</c:v>
                </c:pt>
                <c:pt idx="25">
                  <c:v>104.30396407736416</c:v>
                </c:pt>
                <c:pt idx="26">
                  <c:v>103.51744860199855</c:v>
                </c:pt>
                <c:pt idx="27">
                  <c:v>103.30485097443713</c:v>
                </c:pt>
                <c:pt idx="28">
                  <c:v>105.10432476426315</c:v>
                </c:pt>
                <c:pt idx="29">
                  <c:v>104.44667009405414</c:v>
                </c:pt>
                <c:pt idx="30">
                  <c:v>103.07648271363225</c:v>
                </c:pt>
                <c:pt idx="31">
                  <c:v>104.8971757829993</c:v>
                </c:pt>
                <c:pt idx="32">
                  <c:v>107.8590538276291</c:v>
                </c:pt>
                <c:pt idx="33">
                  <c:v>107.41110959493736</c:v>
                </c:pt>
                <c:pt idx="34">
                  <c:v>109.9132039293581</c:v>
                </c:pt>
                <c:pt idx="35">
                  <c:v>109.55543167504611</c:v>
                </c:pt>
                <c:pt idx="36">
                  <c:v>108.5919408504201</c:v>
                </c:pt>
                <c:pt idx="37">
                  <c:v>108.52985167228849</c:v>
                </c:pt>
                <c:pt idx="38">
                  <c:v>111.43498670743733</c:v>
                </c:pt>
                <c:pt idx="39">
                  <c:v>114.68481193869087</c:v>
                </c:pt>
                <c:pt idx="40">
                  <c:v>114.33499946476456</c:v>
                </c:pt>
                <c:pt idx="41">
                  <c:v>112.71485639136382</c:v>
                </c:pt>
                <c:pt idx="42">
                  <c:v>116.42945611910189</c:v>
                </c:pt>
                <c:pt idx="43">
                  <c:v>115.40102650542958</c:v>
                </c:pt>
                <c:pt idx="44">
                  <c:v>117.30268566868565</c:v>
                </c:pt>
                <c:pt idx="45">
                  <c:v>116.85719941915401</c:v>
                </c:pt>
                <c:pt idx="46">
                  <c:v>117.08835134338783</c:v>
                </c:pt>
                <c:pt idx="47">
                  <c:v>116.7514704525364</c:v>
                </c:pt>
                <c:pt idx="48">
                  <c:v>113.26229523822654</c:v>
                </c:pt>
                <c:pt idx="49">
                  <c:v>110.75694638631455</c:v>
                </c:pt>
                <c:pt idx="50">
                  <c:v>109.65782627116403</c:v>
                </c:pt>
                <c:pt idx="51">
                  <c:v>107.07931916113436</c:v>
                </c:pt>
                <c:pt idx="52">
                  <c:v>105.81852207767794</c:v>
                </c:pt>
                <c:pt idx="53">
                  <c:v>106.17985307053648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6736"/>
        <c:axId val="43017728"/>
      </c:scatterChart>
      <c:valAx>
        <c:axId val="4323673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FAO, UNPop</a:t>
                </a:r>
              </a:p>
            </c:rich>
          </c:tx>
          <c:layout>
            <c:manualLayout>
              <c:xMode val="edge"/>
              <c:yMode val="edge"/>
              <c:x val="0.38879825992387168"/>
              <c:y val="0.92909101062560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17728"/>
        <c:crosses val="autoZero"/>
        <c:crossBetween val="midCat"/>
      </c:valAx>
      <c:valAx>
        <c:axId val="4301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6736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Feedgrain Use </a:t>
            </a:r>
            <a:r>
              <a:rPr lang="en-US" baseline="0"/>
              <a:t>in China, 1960-2013</a:t>
            </a:r>
            <a:endParaRPr lang="en-US"/>
          </a:p>
        </c:rich>
      </c:tx>
      <c:layout>
        <c:manualLayout>
          <c:xMode val="edge"/>
          <c:yMode val="edge"/>
          <c:x val="0.26699892529746994"/>
          <c:y val="3.9938673043045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3588907014681"/>
          <c:y val="0.11476466795615732"/>
          <c:w val="0.82979880369766179"/>
          <c:h val="0.75435203094777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Feed'!$B$3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Feed'!$A$6:$A$59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Feed'!$B$6:$B$59</c:f>
              <c:numCache>
                <c:formatCode>0</c:formatCode>
                <c:ptCount val="54"/>
                <c:pt idx="0">
                  <c:v>7.7050000000000001</c:v>
                </c:pt>
                <c:pt idx="1">
                  <c:v>5.2290000000000001</c:v>
                </c:pt>
                <c:pt idx="2">
                  <c:v>4.66</c:v>
                </c:pt>
                <c:pt idx="3">
                  <c:v>10.879</c:v>
                </c:pt>
                <c:pt idx="4">
                  <c:v>16.024000000000001</c:v>
                </c:pt>
                <c:pt idx="5">
                  <c:v>16.456</c:v>
                </c:pt>
                <c:pt idx="6">
                  <c:v>16.773</c:v>
                </c:pt>
                <c:pt idx="7">
                  <c:v>19.398</c:v>
                </c:pt>
                <c:pt idx="8">
                  <c:v>16.986000000000001</c:v>
                </c:pt>
                <c:pt idx="9">
                  <c:v>15.314</c:v>
                </c:pt>
                <c:pt idx="10">
                  <c:v>12.494999999999999</c:v>
                </c:pt>
                <c:pt idx="11">
                  <c:v>17.896999999999998</c:v>
                </c:pt>
                <c:pt idx="12">
                  <c:v>19.495000000000001</c:v>
                </c:pt>
                <c:pt idx="13">
                  <c:v>18.172000000000001</c:v>
                </c:pt>
                <c:pt idx="14">
                  <c:v>16.329999999999998</c:v>
                </c:pt>
                <c:pt idx="15">
                  <c:v>16.484000000000002</c:v>
                </c:pt>
                <c:pt idx="16">
                  <c:v>16.539000000000001</c:v>
                </c:pt>
                <c:pt idx="17">
                  <c:v>14.406000000000001</c:v>
                </c:pt>
                <c:pt idx="18">
                  <c:v>16.488</c:v>
                </c:pt>
                <c:pt idx="19">
                  <c:v>23.538</c:v>
                </c:pt>
                <c:pt idx="20">
                  <c:v>33.718000000000004</c:v>
                </c:pt>
                <c:pt idx="21">
                  <c:v>36.186999999999998</c:v>
                </c:pt>
                <c:pt idx="22">
                  <c:v>38.061</c:v>
                </c:pt>
                <c:pt idx="23">
                  <c:v>42.287999999999997</c:v>
                </c:pt>
                <c:pt idx="24">
                  <c:v>43.381999999999998</c:v>
                </c:pt>
                <c:pt idx="25">
                  <c:v>44.911000000000001</c:v>
                </c:pt>
                <c:pt idx="26">
                  <c:v>48.115000000000002</c:v>
                </c:pt>
                <c:pt idx="27">
                  <c:v>50.323</c:v>
                </c:pt>
                <c:pt idx="28">
                  <c:v>51.582000000000001</c:v>
                </c:pt>
                <c:pt idx="29">
                  <c:v>53.832999999999998</c:v>
                </c:pt>
                <c:pt idx="30">
                  <c:v>60.533999999999999</c:v>
                </c:pt>
                <c:pt idx="31">
                  <c:v>65.540999999999997</c:v>
                </c:pt>
                <c:pt idx="32">
                  <c:v>67.11</c:v>
                </c:pt>
                <c:pt idx="33">
                  <c:v>72.86</c:v>
                </c:pt>
                <c:pt idx="34">
                  <c:v>79.614000000000004</c:v>
                </c:pt>
                <c:pt idx="35">
                  <c:v>81.596999999999994</c:v>
                </c:pt>
                <c:pt idx="36">
                  <c:v>85.960999999999999</c:v>
                </c:pt>
                <c:pt idx="37">
                  <c:v>92.051000000000002</c:v>
                </c:pt>
                <c:pt idx="38">
                  <c:v>96.41</c:v>
                </c:pt>
                <c:pt idx="39">
                  <c:v>99.174999999999997</c:v>
                </c:pt>
                <c:pt idx="40">
                  <c:v>104.377</c:v>
                </c:pt>
                <c:pt idx="41">
                  <c:v>105.307</c:v>
                </c:pt>
                <c:pt idx="42">
                  <c:v>104.91</c:v>
                </c:pt>
                <c:pt idx="43">
                  <c:v>105.1</c:v>
                </c:pt>
                <c:pt idx="44">
                  <c:v>104.32</c:v>
                </c:pt>
                <c:pt idx="45">
                  <c:v>107</c:v>
                </c:pt>
                <c:pt idx="46">
                  <c:v>108.85</c:v>
                </c:pt>
                <c:pt idx="47">
                  <c:v>114.7</c:v>
                </c:pt>
                <c:pt idx="48">
                  <c:v>117.05</c:v>
                </c:pt>
                <c:pt idx="49">
                  <c:v>129.1</c:v>
                </c:pt>
                <c:pt idx="50">
                  <c:v>141.75</c:v>
                </c:pt>
                <c:pt idx="51">
                  <c:v>156.4</c:v>
                </c:pt>
                <c:pt idx="52">
                  <c:v>171.15</c:v>
                </c:pt>
                <c:pt idx="53">
                  <c:v>185.35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86368"/>
        <c:axId val="43388288"/>
      </c:scatterChart>
      <c:valAx>
        <c:axId val="4338636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31484502446981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8288"/>
        <c:crosses val="autoZero"/>
        <c:crossBetween val="midCat"/>
      </c:valAx>
      <c:valAx>
        <c:axId val="4338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63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Feedgrain Use as Share of Total Grain Consumption in China, 1960-2013</a:t>
            </a:r>
          </a:p>
        </c:rich>
      </c:tx>
      <c:layout>
        <c:manualLayout>
          <c:xMode val="edge"/>
          <c:yMode val="edge"/>
          <c:x val="0.13648585117724885"/>
          <c:y val="2.9645288536225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 Feed'!$D$3</c:f>
              <c:strCache>
                <c:ptCount val="1"/>
                <c:pt idx="0">
                  <c:v>Feedgrain Use as Share of Total Grain Consumption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 Feed'!$A$6:$A$59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Feed'!$D$6:$D$59</c:f>
              <c:numCache>
                <c:formatCode>0</c:formatCode>
                <c:ptCount val="54"/>
                <c:pt idx="0">
                  <c:v>7.5258104531114176</c:v>
                </c:pt>
                <c:pt idx="1">
                  <c:v>5.6529729729729725</c:v>
                </c:pt>
                <c:pt idx="2">
                  <c:v>4.7576264956915919</c:v>
                </c:pt>
                <c:pt idx="3">
                  <c:v>9.7440169102894814</c:v>
                </c:pt>
                <c:pt idx="4">
                  <c:v>12.35742764380625</c:v>
                </c:pt>
                <c:pt idx="5">
                  <c:v>12.112022963971588</c:v>
                </c:pt>
                <c:pt idx="6">
                  <c:v>11.868976351207913</c:v>
                </c:pt>
                <c:pt idx="7">
                  <c:v>13.399832830212139</c:v>
                </c:pt>
                <c:pt idx="8">
                  <c:v>11.948172533130752</c:v>
                </c:pt>
                <c:pt idx="9">
                  <c:v>10.500692549266995</c:v>
                </c:pt>
                <c:pt idx="10">
                  <c:v>7.9872919276892773</c:v>
                </c:pt>
                <c:pt idx="11">
                  <c:v>10.728973083148491</c:v>
                </c:pt>
                <c:pt idx="12">
                  <c:v>11.653416223324767</c:v>
                </c:pt>
                <c:pt idx="13">
                  <c:v>10.018358537271139</c:v>
                </c:pt>
                <c:pt idx="14">
                  <c:v>8.7717413491185283</c:v>
                </c:pt>
                <c:pt idx="15">
                  <c:v>8.451773006009148</c:v>
                </c:pt>
                <c:pt idx="16">
                  <c:v>8.2049679272521612</c:v>
                </c:pt>
                <c:pt idx="17">
                  <c:v>6.9522329572326198</c:v>
                </c:pt>
                <c:pt idx="18">
                  <c:v>7.8285394133343456</c:v>
                </c:pt>
                <c:pt idx="19">
                  <c:v>9.9822306286286207</c:v>
                </c:pt>
                <c:pt idx="20">
                  <c:v>13.27083234937578</c:v>
                </c:pt>
                <c:pt idx="21">
                  <c:v>13.927665585152853</c:v>
                </c:pt>
                <c:pt idx="22">
                  <c:v>14.473459050617748</c:v>
                </c:pt>
                <c:pt idx="23">
                  <c:v>15.605522158380106</c:v>
                </c:pt>
                <c:pt idx="24">
                  <c:v>15.470862412672826</c:v>
                </c:pt>
                <c:pt idx="25">
                  <c:v>15.750563760131023</c:v>
                </c:pt>
                <c:pt idx="26">
                  <c:v>16.583202076217589</c:v>
                </c:pt>
                <c:pt idx="27">
                  <c:v>16.854786849226976</c:v>
                </c:pt>
                <c:pt idx="28">
                  <c:v>16.890644033164371</c:v>
                </c:pt>
                <c:pt idx="29">
                  <c:v>17.270274518862145</c:v>
                </c:pt>
                <c:pt idx="30">
                  <c:v>18.796109993293094</c:v>
                </c:pt>
                <c:pt idx="31">
                  <c:v>19.854952605127551</c:v>
                </c:pt>
                <c:pt idx="32">
                  <c:v>20.028949606792711</c:v>
                </c:pt>
                <c:pt idx="33">
                  <c:v>21.218351573466286</c:v>
                </c:pt>
                <c:pt idx="34">
                  <c:v>22.75478881210022</c:v>
                </c:pt>
                <c:pt idx="35">
                  <c:v>23.104301635482262</c:v>
                </c:pt>
                <c:pt idx="36">
                  <c:v>23.840043929956124</c:v>
                </c:pt>
                <c:pt idx="37">
                  <c:v>25.336067378619397</c:v>
                </c:pt>
                <c:pt idx="38">
                  <c:v>26.078394776206203</c:v>
                </c:pt>
                <c:pt idx="39">
                  <c:v>26.638177403412268</c:v>
                </c:pt>
                <c:pt idx="40">
                  <c:v>27.833569775255729</c:v>
                </c:pt>
                <c:pt idx="41">
                  <c:v>27.843084375066102</c:v>
                </c:pt>
                <c:pt idx="42">
                  <c:v>27.813863717105093</c:v>
                </c:pt>
                <c:pt idx="43">
                  <c:v>28.031076889430608</c:v>
                </c:pt>
                <c:pt idx="44">
                  <c:v>27.939215066607385</c:v>
                </c:pt>
                <c:pt idx="45">
                  <c:v>28.411353920501313</c:v>
                </c:pt>
                <c:pt idx="46">
                  <c:v>28.435511342856245</c:v>
                </c:pt>
                <c:pt idx="47">
                  <c:v>29.306331649560661</c:v>
                </c:pt>
                <c:pt idx="48">
                  <c:v>29.287247724327059</c:v>
                </c:pt>
                <c:pt idx="49">
                  <c:v>31.140624886931306</c:v>
                </c:pt>
                <c:pt idx="50">
                  <c:v>32.665204125839963</c:v>
                </c:pt>
                <c:pt idx="51">
                  <c:v>34.067245780802111</c:v>
                </c:pt>
                <c:pt idx="52">
                  <c:v>35.56208456358268</c:v>
                </c:pt>
                <c:pt idx="53">
                  <c:v>37.071853592679631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30272"/>
        <c:axId val="43432192"/>
      </c:scatterChart>
      <c:valAx>
        <c:axId val="4343027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43230016313213704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2192"/>
        <c:crosses val="autoZero"/>
        <c:crossBetween val="midCat"/>
      </c:valAx>
      <c:valAx>
        <c:axId val="4343219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0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Consumption</a:t>
            </a:r>
            <a:r>
              <a:rPr lang="en-US" baseline="0"/>
              <a:t> in China, 1960-2013</a:t>
            </a:r>
            <a:endParaRPr lang="en-US"/>
          </a:p>
        </c:rich>
      </c:tx>
      <c:layout>
        <c:manualLayout>
          <c:xMode val="edge"/>
          <c:yMode val="edge"/>
          <c:x val="0.24524797369333728"/>
          <c:y val="3.478071043827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1476466795615732"/>
          <c:w val="0.82327351821642192"/>
          <c:h val="0.751773049645390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Feed'!$C$3</c:f>
              <c:strCache>
                <c:ptCount val="1"/>
                <c:pt idx="0">
                  <c:v>Total Grain Consumption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Feed'!$A$6:$A$59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Feed'!$C$6:$C$59</c:f>
              <c:numCache>
                <c:formatCode>0</c:formatCode>
                <c:ptCount val="54"/>
                <c:pt idx="0">
                  <c:v>102.381</c:v>
                </c:pt>
                <c:pt idx="1">
                  <c:v>92.5</c:v>
                </c:pt>
                <c:pt idx="2">
                  <c:v>97.947999999999993</c:v>
                </c:pt>
                <c:pt idx="3">
                  <c:v>111.648</c:v>
                </c:pt>
                <c:pt idx="4">
                  <c:v>129.67099999999999</c:v>
                </c:pt>
                <c:pt idx="5">
                  <c:v>135.86500000000001</c:v>
                </c:pt>
                <c:pt idx="6">
                  <c:v>141.31800000000001</c:v>
                </c:pt>
                <c:pt idx="7">
                  <c:v>144.76300000000001</c:v>
                </c:pt>
                <c:pt idx="8">
                  <c:v>142.16399999999999</c:v>
                </c:pt>
                <c:pt idx="9">
                  <c:v>145.83799999999999</c:v>
                </c:pt>
                <c:pt idx="10">
                  <c:v>156.43600000000001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201.57300000000001</c:v>
                </c:pt>
                <c:pt idx="17">
                  <c:v>207.214</c:v>
                </c:pt>
                <c:pt idx="18">
                  <c:v>210.614</c:v>
                </c:pt>
                <c:pt idx="19">
                  <c:v>235.79900000000001</c:v>
                </c:pt>
                <c:pt idx="20">
                  <c:v>254.07599999999999</c:v>
                </c:pt>
                <c:pt idx="21">
                  <c:v>259.82100000000003</c:v>
                </c:pt>
                <c:pt idx="22">
                  <c:v>262.971</c:v>
                </c:pt>
                <c:pt idx="23">
                  <c:v>270.98099999999999</c:v>
                </c:pt>
                <c:pt idx="24">
                  <c:v>280.411</c:v>
                </c:pt>
                <c:pt idx="25">
                  <c:v>285.13900000000001</c:v>
                </c:pt>
                <c:pt idx="26">
                  <c:v>290.14299999999997</c:v>
                </c:pt>
                <c:pt idx="27">
                  <c:v>298.56799999999998</c:v>
                </c:pt>
                <c:pt idx="28">
                  <c:v>305.38799999999998</c:v>
                </c:pt>
                <c:pt idx="29">
                  <c:v>311.709</c:v>
                </c:pt>
                <c:pt idx="30">
                  <c:v>322.05599999999998</c:v>
                </c:pt>
                <c:pt idx="31">
                  <c:v>330.09899999999999</c:v>
                </c:pt>
                <c:pt idx="32">
                  <c:v>335.065</c:v>
                </c:pt>
                <c:pt idx="33">
                  <c:v>343.38200000000001</c:v>
                </c:pt>
                <c:pt idx="34">
                  <c:v>349.87799999999999</c:v>
                </c:pt>
                <c:pt idx="35">
                  <c:v>353.16800000000001</c:v>
                </c:pt>
                <c:pt idx="36">
                  <c:v>360.57400000000001</c:v>
                </c:pt>
                <c:pt idx="37">
                  <c:v>363.32</c:v>
                </c:pt>
                <c:pt idx="38">
                  <c:v>369.69299999999998</c:v>
                </c:pt>
                <c:pt idx="39">
                  <c:v>372.30399999999997</c:v>
                </c:pt>
                <c:pt idx="40">
                  <c:v>375.00400000000002</c:v>
                </c:pt>
                <c:pt idx="41">
                  <c:v>378.21600000000001</c:v>
                </c:pt>
                <c:pt idx="42">
                  <c:v>377.18599999999998</c:v>
                </c:pt>
                <c:pt idx="43">
                  <c:v>374.94099999999997</c:v>
                </c:pt>
                <c:pt idx="44">
                  <c:v>373.38200000000001</c:v>
                </c:pt>
                <c:pt idx="45">
                  <c:v>376.61</c:v>
                </c:pt>
                <c:pt idx="46">
                  <c:v>382.79599999999999</c:v>
                </c:pt>
                <c:pt idx="47">
                  <c:v>391.38299999999998</c:v>
                </c:pt>
                <c:pt idx="48">
                  <c:v>399.66199999999998</c:v>
                </c:pt>
                <c:pt idx="49">
                  <c:v>414.57100000000003</c:v>
                </c:pt>
                <c:pt idx="50">
                  <c:v>433.94799999999998</c:v>
                </c:pt>
                <c:pt idx="51">
                  <c:v>459.09199999999998</c:v>
                </c:pt>
                <c:pt idx="52">
                  <c:v>481.27100000000002</c:v>
                </c:pt>
                <c:pt idx="53">
                  <c:v>499.97500000000002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80032"/>
        <c:axId val="43909888"/>
      </c:scatterChart>
      <c:valAx>
        <c:axId val="4358003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317563893420336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09888"/>
        <c:crosses val="autoZero"/>
        <c:crossBetween val="midCat"/>
      </c:valAx>
      <c:valAx>
        <c:axId val="4390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00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Feedgrain Use, 1960-2013</a:t>
            </a:r>
          </a:p>
        </c:rich>
      </c:tx>
      <c:layout>
        <c:manualLayout>
          <c:xMode val="edge"/>
          <c:yMode val="edge"/>
          <c:x val="0.30615063818490879"/>
          <c:y val="5.283357955497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Feed!$B$3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Feed!$A$6:$A$59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Feed!$B$6:$B$59</c:f>
              <c:numCache>
                <c:formatCode>#,##0</c:formatCode>
                <c:ptCount val="54"/>
                <c:pt idx="0">
                  <c:v>294.24</c:v>
                </c:pt>
                <c:pt idx="1">
                  <c:v>292.28399999999999</c:v>
                </c:pt>
                <c:pt idx="2">
                  <c:v>292.75</c:v>
                </c:pt>
                <c:pt idx="3">
                  <c:v>295.46199999999999</c:v>
                </c:pt>
                <c:pt idx="4">
                  <c:v>315.15300000000002</c:v>
                </c:pt>
                <c:pt idx="5">
                  <c:v>348.54399999999998</c:v>
                </c:pt>
                <c:pt idx="6">
                  <c:v>361.43900000000002</c:v>
                </c:pt>
                <c:pt idx="7">
                  <c:v>376.40100000000001</c:v>
                </c:pt>
                <c:pt idx="8">
                  <c:v>397.19299999999998</c:v>
                </c:pt>
                <c:pt idx="9">
                  <c:v>422.452</c:v>
                </c:pt>
                <c:pt idx="10">
                  <c:v>433.005</c:v>
                </c:pt>
                <c:pt idx="11">
                  <c:v>468.32400000000001</c:v>
                </c:pt>
                <c:pt idx="12">
                  <c:v>483.13600000000002</c:v>
                </c:pt>
                <c:pt idx="13">
                  <c:v>495.72199999999998</c:v>
                </c:pt>
                <c:pt idx="14">
                  <c:v>451.524</c:v>
                </c:pt>
                <c:pt idx="15">
                  <c:v>457.98700000000002</c:v>
                </c:pt>
                <c:pt idx="16">
                  <c:v>490.48</c:v>
                </c:pt>
                <c:pt idx="17">
                  <c:v>512.48800000000006</c:v>
                </c:pt>
                <c:pt idx="18">
                  <c:v>557.76800000000003</c:v>
                </c:pt>
                <c:pt idx="19">
                  <c:v>574.57899999999995</c:v>
                </c:pt>
                <c:pt idx="20">
                  <c:v>563.47400000000005</c:v>
                </c:pt>
                <c:pt idx="21">
                  <c:v>574.41300000000001</c:v>
                </c:pt>
                <c:pt idx="22">
                  <c:v>594.50599999999997</c:v>
                </c:pt>
                <c:pt idx="23">
                  <c:v>586.47900000000004</c:v>
                </c:pt>
                <c:pt idx="24">
                  <c:v>611.34699999999998</c:v>
                </c:pt>
                <c:pt idx="25">
                  <c:v>614.44799999999998</c:v>
                </c:pt>
                <c:pt idx="26">
                  <c:v>645.68700000000001</c:v>
                </c:pt>
                <c:pt idx="27">
                  <c:v>656.50900000000001</c:v>
                </c:pt>
                <c:pt idx="28">
                  <c:v>619.36099999999999</c:v>
                </c:pt>
                <c:pt idx="29">
                  <c:v>644.36199999999997</c:v>
                </c:pt>
                <c:pt idx="30">
                  <c:v>668.745</c:v>
                </c:pt>
                <c:pt idx="31">
                  <c:v>651.37199999999996</c:v>
                </c:pt>
                <c:pt idx="32">
                  <c:v>662.92499999999995</c:v>
                </c:pt>
                <c:pt idx="33">
                  <c:v>655.68799999999999</c:v>
                </c:pt>
                <c:pt idx="34">
                  <c:v>668.923</c:v>
                </c:pt>
                <c:pt idx="35">
                  <c:v>640.12</c:v>
                </c:pt>
                <c:pt idx="36">
                  <c:v>672.88599999999997</c:v>
                </c:pt>
                <c:pt idx="37">
                  <c:v>683.84900000000005</c:v>
                </c:pt>
                <c:pt idx="38">
                  <c:v>683.17499999999995</c:v>
                </c:pt>
                <c:pt idx="39">
                  <c:v>688.82299999999998</c:v>
                </c:pt>
                <c:pt idx="40">
                  <c:v>698.65700000000004</c:v>
                </c:pt>
                <c:pt idx="41">
                  <c:v>711.89300000000003</c:v>
                </c:pt>
                <c:pt idx="42">
                  <c:v>709.29300000000001</c:v>
                </c:pt>
                <c:pt idx="43">
                  <c:v>715.60299999999995</c:v>
                </c:pt>
                <c:pt idx="44">
                  <c:v>754.20600000000002</c:v>
                </c:pt>
                <c:pt idx="45">
                  <c:v>754.56299999999999</c:v>
                </c:pt>
                <c:pt idx="46">
                  <c:v>746.16899999999998</c:v>
                </c:pt>
                <c:pt idx="47">
                  <c:v>759.35599999999999</c:v>
                </c:pt>
                <c:pt idx="48">
                  <c:v>771.14400000000001</c:v>
                </c:pt>
                <c:pt idx="49">
                  <c:v>779.03599999999994</c:v>
                </c:pt>
                <c:pt idx="50">
                  <c:v>772.29399999999998</c:v>
                </c:pt>
                <c:pt idx="51">
                  <c:v>804.62800000000004</c:v>
                </c:pt>
                <c:pt idx="52">
                  <c:v>804.01</c:v>
                </c:pt>
                <c:pt idx="53">
                  <c:v>872.49099999999999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3904"/>
        <c:axId val="43965824"/>
      </c:scatterChart>
      <c:valAx>
        <c:axId val="439639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65824"/>
        <c:crosses val="autoZero"/>
        <c:crossBetween val="midCat"/>
      </c:valAx>
      <c:valAx>
        <c:axId val="4396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63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Net Imports of Grain </a:t>
            </a:r>
            <a:r>
              <a:rPr lang="en-US" baseline="0"/>
              <a:t>by China, 1960-2013</a:t>
            </a:r>
            <a:endParaRPr lang="en-US"/>
          </a:p>
        </c:rich>
      </c:tx>
      <c:layout>
        <c:manualLayout>
          <c:xMode val="edge"/>
          <c:yMode val="edge"/>
          <c:x val="0.23437249789127093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3121261555193"/>
          <c:y val="0.11476466795615732"/>
          <c:w val="0.80152256661228927"/>
          <c:h val="0.76466795615731786"/>
        </c:manualLayout>
      </c:layout>
      <c:barChart>
        <c:barDir val="col"/>
        <c:grouping val="clustered"/>
        <c:varyColors val="0"/>
        <c:ser>
          <c:idx val="1"/>
          <c:order val="0"/>
          <c:tx>
            <c:v>Net Imports</c:v>
          </c:tx>
          <c:spPr>
            <a:solidFill>
              <a:schemeClr val="tx2"/>
            </a:solidFill>
            <a:ln w="19050">
              <a:noFill/>
              <a:prstDash val="sysDot"/>
            </a:ln>
          </c:spPr>
          <c:invertIfNegative val="0"/>
          <c:cat>
            <c:numLit>
              <c:formatCode>General</c:formatCode>
              <c:ptCount val="5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  <c:pt idx="53">
                <c:v>2013</c:v>
              </c:pt>
            </c:numLit>
          </c:cat>
          <c:val>
            <c:numLit>
              <c:formatCode>0.0</c:formatCode>
              <c:ptCount val="55"/>
              <c:pt idx="0">
                <c:v>2.181</c:v>
              </c:pt>
              <c:pt idx="1">
                <c:v>5.4980000000000002</c:v>
              </c:pt>
              <c:pt idx="2">
                <c:v>4.4390000000000001</c:v>
              </c:pt>
              <c:pt idx="3">
                <c:v>5.0250000000000004</c:v>
              </c:pt>
              <c:pt idx="4">
                <c:v>3.9720000000000004</c:v>
              </c:pt>
              <c:pt idx="5">
                <c:v>4.62</c:v>
              </c:pt>
              <c:pt idx="6">
                <c:v>3.3590000000000004</c:v>
              </c:pt>
              <c:pt idx="7">
                <c:v>2.931</c:v>
              </c:pt>
              <c:pt idx="8">
                <c:v>2.3220000000000001</c:v>
              </c:pt>
              <c:pt idx="9">
                <c:v>3.8490000000000002</c:v>
              </c:pt>
              <c:pt idx="10">
                <c:v>2.343</c:v>
              </c:pt>
              <c:pt idx="11">
                <c:v>1.5939999999999999</c:v>
              </c:pt>
              <c:pt idx="12">
                <c:v>3.3340000000000001</c:v>
              </c:pt>
              <c:pt idx="13">
                <c:v>5.49</c:v>
              </c:pt>
              <c:pt idx="14">
                <c:v>4.3120000000000003</c:v>
              </c:pt>
              <c:pt idx="15">
                <c:v>1.0880000000000001</c:v>
              </c:pt>
              <c:pt idx="16">
                <c:v>1.9</c:v>
              </c:pt>
              <c:pt idx="17">
                <c:v>7.0990000000000002</c:v>
              </c:pt>
              <c:pt idx="18">
                <c:v>10.064</c:v>
              </c:pt>
              <c:pt idx="19">
                <c:v>9.6989999999999998</c:v>
              </c:pt>
              <c:pt idx="20">
                <c:v>14.093</c:v>
              </c:pt>
              <c:pt idx="21">
                <c:v>14.239999999999998</c:v>
              </c:pt>
              <c:pt idx="22">
                <c:v>15.180999999999999</c:v>
              </c:pt>
              <c:pt idx="23">
                <c:v>8.4570000000000007</c:v>
              </c:pt>
              <c:pt idx="24">
                <c:v>0.98199999999999932</c:v>
              </c:pt>
              <c:pt idx="25">
                <c:v>-0.42099999999999937</c:v>
              </c:pt>
              <c:pt idx="26">
                <c:v>5.8779999999999992</c:v>
              </c:pt>
              <c:pt idx="27">
                <c:v>11.008000000000001</c:v>
              </c:pt>
              <c:pt idx="28">
                <c:v>11.205</c:v>
              </c:pt>
              <c:pt idx="29">
                <c:v>10.195</c:v>
              </c:pt>
              <c:pt idx="30">
                <c:v>2.4839999999999991</c:v>
              </c:pt>
              <c:pt idx="31">
                <c:v>5.6419999999999995</c:v>
              </c:pt>
              <c:pt idx="32">
                <c:v>-5.8819999999999997</c:v>
              </c:pt>
              <c:pt idx="33">
                <c:v>-7.3819999999999997</c:v>
              </c:pt>
              <c:pt idx="34">
                <c:v>16.663</c:v>
              </c:pt>
              <c:pt idx="35">
                <c:v>15.406999999999998</c:v>
              </c:pt>
              <c:pt idx="36">
                <c:v>-0.75099999999999945</c:v>
              </c:pt>
              <c:pt idx="37">
                <c:v>-7.3310000000000004</c:v>
              </c:pt>
              <c:pt idx="38">
                <c:v>-3.0199999999999996</c:v>
              </c:pt>
              <c:pt idx="39">
                <c:v>-9.8189999999999991</c:v>
              </c:pt>
              <c:pt idx="40">
                <c:v>-6.8849999999999998</c:v>
              </c:pt>
              <c:pt idx="41">
                <c:v>-8.7439999999999998</c:v>
              </c:pt>
              <c:pt idx="42">
                <c:v>-17.132000000000001</c:v>
              </c:pt>
              <c:pt idx="43">
                <c:v>-5.024</c:v>
              </c:pt>
              <c:pt idx="44">
                <c:v>-1.7999999999998906E-2</c:v>
              </c:pt>
              <c:pt idx="45">
                <c:v>-2.2799999999999994</c:v>
              </c:pt>
              <c:pt idx="46">
                <c:v>-7.5690000000000008</c:v>
              </c:pt>
              <c:pt idx="47">
                <c:v>-3.4089999999999998</c:v>
              </c:pt>
              <c:pt idx="48">
                <c:v>0.64200000000000013</c:v>
              </c:pt>
              <c:pt idx="49">
                <c:v>3.8120000000000003</c:v>
              </c:pt>
              <c:pt idx="50">
                <c:v>2.5349999999999997</c:v>
              </c:pt>
              <c:pt idx="51">
                <c:v>11.097</c:v>
              </c:pt>
              <c:pt idx="52">
                <c:v>10.244999999999999</c:v>
              </c:pt>
              <c:pt idx="53">
                <c:v>20.995000000000001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20952704"/>
        <c:axId val="120954880"/>
      </c:barChart>
      <c:catAx>
        <c:axId val="12095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931484502446981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54880"/>
        <c:crosses val="autoZero"/>
        <c:auto val="1"/>
        <c:lblAlgn val="ctr"/>
        <c:lblOffset val="100"/>
        <c:tickLblSkip val="5"/>
        <c:tickMarkSkip val="2"/>
        <c:noMultiLvlLbl val="0"/>
      </c:catAx>
      <c:valAx>
        <c:axId val="12095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  <a:r>
                  <a:rPr lang="en-US" baseline="0"/>
                  <a:t>                             </a:t>
                </a:r>
              </a:p>
            </c:rich>
          </c:tx>
          <c:layout>
            <c:manualLayout>
              <c:xMode val="edge"/>
              <c:yMode val="edge"/>
              <c:x val="2.4469820554649267E-2"/>
              <c:y val="0.439071566731141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52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Feedgrain Use as Share of Total Grain Consumption, 1960-2013</a:t>
            </a:r>
          </a:p>
        </c:rich>
      </c:tx>
      <c:layout>
        <c:manualLayout>
          <c:xMode val="edge"/>
          <c:yMode val="edge"/>
          <c:x val="0.23654022855625917"/>
          <c:y val="2.9645288536225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Feed!$A$6:$A$59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Feed!$D$6:$D$59</c:f>
              <c:numCache>
                <c:formatCode>0</c:formatCode>
                <c:ptCount val="54"/>
                <c:pt idx="0">
                  <c:v>36.092129133869861</c:v>
                </c:pt>
                <c:pt idx="1">
                  <c:v>35.788329158003776</c:v>
                </c:pt>
                <c:pt idx="2">
                  <c:v>34.946210887699408</c:v>
                </c:pt>
                <c:pt idx="3">
                  <c:v>34.675667460417124</c:v>
                </c:pt>
                <c:pt idx="4">
                  <c:v>35.182592736479698</c:v>
                </c:pt>
                <c:pt idx="5">
                  <c:v>37.398026792276696</c:v>
                </c:pt>
                <c:pt idx="6">
                  <c:v>37.786715231400365</c:v>
                </c:pt>
                <c:pt idx="7">
                  <c:v>38.115206043330112</c:v>
                </c:pt>
                <c:pt idx="8">
                  <c:v>38.941024680730912</c:v>
                </c:pt>
                <c:pt idx="9">
                  <c:v>39.529299919715996</c:v>
                </c:pt>
                <c:pt idx="10">
                  <c:v>39.081601984203274</c:v>
                </c:pt>
                <c:pt idx="11">
                  <c:v>40.724746820362903</c:v>
                </c:pt>
                <c:pt idx="12">
                  <c:v>41.166270883019301</c:v>
                </c:pt>
                <c:pt idx="13">
                  <c:v>40.308795416531481</c:v>
                </c:pt>
                <c:pt idx="14">
                  <c:v>37.928404386860926</c:v>
                </c:pt>
                <c:pt idx="15">
                  <c:v>37.792882523513946</c:v>
                </c:pt>
                <c:pt idx="16">
                  <c:v>38.536632507387473</c:v>
                </c:pt>
                <c:pt idx="17">
                  <c:v>38.841414936825338</c:v>
                </c:pt>
                <c:pt idx="18">
                  <c:v>40.416096644793285</c:v>
                </c:pt>
                <c:pt idx="19">
                  <c:v>40.586383780675767</c:v>
                </c:pt>
                <c:pt idx="20">
                  <c:v>39.131932435792201</c:v>
                </c:pt>
                <c:pt idx="21">
                  <c:v>39.402622026006242</c:v>
                </c:pt>
                <c:pt idx="22">
                  <c:v>40.315413216947626</c:v>
                </c:pt>
                <c:pt idx="23">
                  <c:v>39.074686291989309</c:v>
                </c:pt>
                <c:pt idx="24">
                  <c:v>39.467612318784447</c:v>
                </c:pt>
                <c:pt idx="25">
                  <c:v>39.572847573357649</c:v>
                </c:pt>
                <c:pt idx="26">
                  <c:v>40.320786823823276</c:v>
                </c:pt>
                <c:pt idx="27">
                  <c:v>40.037945572315223</c:v>
                </c:pt>
                <c:pt idx="28">
                  <c:v>38.222699196063189</c:v>
                </c:pt>
                <c:pt idx="29">
                  <c:v>38.429773260508867</c:v>
                </c:pt>
                <c:pt idx="30">
                  <c:v>39.17726828559578</c:v>
                </c:pt>
                <c:pt idx="31">
                  <c:v>38.011660756145936</c:v>
                </c:pt>
                <c:pt idx="32">
                  <c:v>38.185406225213399</c:v>
                </c:pt>
                <c:pt idx="33">
                  <c:v>37.688936712236796</c:v>
                </c:pt>
                <c:pt idx="34">
                  <c:v>37.960724003983785</c:v>
                </c:pt>
                <c:pt idx="35">
                  <c:v>36.77138803200809</c:v>
                </c:pt>
                <c:pt idx="36">
                  <c:v>37.207000524746292</c:v>
                </c:pt>
                <c:pt idx="37">
                  <c:v>37.564378908327072</c:v>
                </c:pt>
                <c:pt idx="38">
                  <c:v>37.219211307383524</c:v>
                </c:pt>
                <c:pt idx="39">
                  <c:v>37.106990404650929</c:v>
                </c:pt>
                <c:pt idx="40">
                  <c:v>37.518049993851321</c:v>
                </c:pt>
                <c:pt idx="41">
                  <c:v>37.356866799079583</c:v>
                </c:pt>
                <c:pt idx="42">
                  <c:v>37.149471401747761</c:v>
                </c:pt>
                <c:pt idx="43">
                  <c:v>36.940201621624688</c:v>
                </c:pt>
                <c:pt idx="44">
                  <c:v>37.897818405470268</c:v>
                </c:pt>
                <c:pt idx="45">
                  <c:v>37.344528332702318</c:v>
                </c:pt>
                <c:pt idx="46">
                  <c:v>36.474443609643693</c:v>
                </c:pt>
                <c:pt idx="47">
                  <c:v>36.235368895425268</c:v>
                </c:pt>
                <c:pt idx="48">
                  <c:v>35.872268332144017</c:v>
                </c:pt>
                <c:pt idx="49">
                  <c:v>35.538261169058963</c:v>
                </c:pt>
                <c:pt idx="50">
                  <c:v>34.70332315097658</c:v>
                </c:pt>
                <c:pt idx="51">
                  <c:v>35.306760136079433</c:v>
                </c:pt>
                <c:pt idx="52">
                  <c:v>35.087849455795968</c:v>
                </c:pt>
                <c:pt idx="53">
                  <c:v>36.434585359701806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31680"/>
        <c:axId val="43833600"/>
      </c:scatterChart>
      <c:valAx>
        <c:axId val="438316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3600"/>
        <c:crosses val="autoZero"/>
        <c:crossBetween val="midCat"/>
      </c:valAx>
      <c:valAx>
        <c:axId val="438336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316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Rice Yields in China and Japan, 1960-2013</a:t>
            </a:r>
          </a:p>
        </c:rich>
      </c:tx>
      <c:layout>
        <c:manualLayout>
          <c:xMode val="edge"/>
          <c:yMode val="edge"/>
          <c:x val="0.22506103539667655"/>
          <c:y val="6.576138330871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8674701234282"/>
          <c:y val="0.14313346228239845"/>
          <c:w val="0.8324988749695259"/>
          <c:h val="0.73114129006170303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'CH JA Yields'!$A$6:$A$59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JA Yields'!$B$6:$B$59</c:f>
              <c:numCache>
                <c:formatCode>#,##0.0</c:formatCode>
                <c:ptCount val="54"/>
                <c:pt idx="0">
                  <c:v>1.3273333333333333</c:v>
                </c:pt>
                <c:pt idx="1">
                  <c:v>1.4289846247526261</c:v>
                </c:pt>
                <c:pt idx="2">
                  <c:v>1.6369036569519215</c:v>
                </c:pt>
                <c:pt idx="3">
                  <c:v>1.8631066209633773</c:v>
                </c:pt>
                <c:pt idx="4">
                  <c:v>1.9623737629614619</c:v>
                </c:pt>
                <c:pt idx="5">
                  <c:v>2.0588432523051132</c:v>
                </c:pt>
                <c:pt idx="6">
                  <c:v>2.1871990566346753</c:v>
                </c:pt>
                <c:pt idx="7">
                  <c:v>2.1546852411617818</c:v>
                </c:pt>
                <c:pt idx="8">
                  <c:v>2.213487656385897</c:v>
                </c:pt>
                <c:pt idx="9">
                  <c:v>2.1867113564668772</c:v>
                </c:pt>
                <c:pt idx="10">
                  <c:v>2.3794115829161258</c:v>
                </c:pt>
                <c:pt idx="11">
                  <c:v>2.3094965347385306</c:v>
                </c:pt>
                <c:pt idx="12">
                  <c:v>2.257860740403494</c:v>
                </c:pt>
                <c:pt idx="13">
                  <c:v>2.4284696494727842</c:v>
                </c:pt>
                <c:pt idx="14">
                  <c:v>2.4423575129533681</c:v>
                </c:pt>
                <c:pt idx="15">
                  <c:v>2.4599624954518737</c:v>
                </c:pt>
                <c:pt idx="16">
                  <c:v>2.4315376756771685</c:v>
                </c:pt>
                <c:pt idx="17">
                  <c:v>2.5332432584585933</c:v>
                </c:pt>
                <c:pt idx="18">
                  <c:v>2.7846372853781123</c:v>
                </c:pt>
                <c:pt idx="19">
                  <c:v>3.0177843090211129</c:v>
                </c:pt>
                <c:pt idx="20">
                  <c:v>2.8907845799633978</c:v>
                </c:pt>
                <c:pt idx="21">
                  <c:v>3.0267023097948518</c:v>
                </c:pt>
                <c:pt idx="22">
                  <c:v>3.4219808809293326</c:v>
                </c:pt>
                <c:pt idx="23">
                  <c:v>3.5672984065668758</c:v>
                </c:pt>
                <c:pt idx="24">
                  <c:v>3.7608957743082767</c:v>
                </c:pt>
                <c:pt idx="25">
                  <c:v>3.6794200187090738</c:v>
                </c:pt>
                <c:pt idx="26">
                  <c:v>3.7363478584268273</c:v>
                </c:pt>
                <c:pt idx="27">
                  <c:v>3.7871744609353115</c:v>
                </c:pt>
                <c:pt idx="28">
                  <c:v>3.7092498589960514</c:v>
                </c:pt>
                <c:pt idx="29">
                  <c:v>3.8559938837920482</c:v>
                </c:pt>
                <c:pt idx="30">
                  <c:v>4.0083474473747884</c:v>
                </c:pt>
                <c:pt idx="31">
                  <c:v>3.9480515495550779</c:v>
                </c:pt>
                <c:pt idx="32">
                  <c:v>4.0621377376129635</c:v>
                </c:pt>
                <c:pt idx="33">
                  <c:v>4.0971673254281953</c:v>
                </c:pt>
                <c:pt idx="34">
                  <c:v>4.0817672599516088</c:v>
                </c:pt>
                <c:pt idx="35">
                  <c:v>4.2169458448528214</c:v>
                </c:pt>
                <c:pt idx="36">
                  <c:v>4.3485321276189266</c:v>
                </c:pt>
                <c:pt idx="37">
                  <c:v>4.4227923815520231</c:v>
                </c:pt>
                <c:pt idx="38">
                  <c:v>4.456333696418274</c:v>
                </c:pt>
                <c:pt idx="39">
                  <c:v>4.4411200613732262</c:v>
                </c:pt>
                <c:pt idx="40">
                  <c:v>4.3900941192176761</c:v>
                </c:pt>
                <c:pt idx="41">
                  <c:v>4.314382896015549</c:v>
                </c:pt>
                <c:pt idx="42">
                  <c:v>4.3326241134751777</c:v>
                </c:pt>
                <c:pt idx="43">
                  <c:v>4.2425682812735781</c:v>
                </c:pt>
                <c:pt idx="44">
                  <c:v>4.4174565699989428</c:v>
                </c:pt>
                <c:pt idx="45">
                  <c:v>4.3822234547786598</c:v>
                </c:pt>
                <c:pt idx="46">
                  <c:v>4.395604395604396</c:v>
                </c:pt>
                <c:pt idx="47">
                  <c:v>4.5030602717936299</c:v>
                </c:pt>
                <c:pt idx="48">
                  <c:v>4.5940492476060202</c:v>
                </c:pt>
                <c:pt idx="49">
                  <c:v>4.6096466061362946</c:v>
                </c:pt>
                <c:pt idx="50">
                  <c:v>4.5860810765574263</c:v>
                </c:pt>
                <c:pt idx="51">
                  <c:v>4.6811058987922944</c:v>
                </c:pt>
                <c:pt idx="52">
                  <c:v>4.7194719471947195</c:v>
                </c:pt>
                <c:pt idx="53">
                  <c:v>4.6546052631578947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 JA Yields'!$C$3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JA Yields'!$A$6:$A$59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JA Yields'!$C$6:$C$59</c:f>
              <c:numCache>
                <c:formatCode>#,##0.0</c:formatCode>
                <c:ptCount val="54"/>
                <c:pt idx="0">
                  <c:v>3.5368802902055623</c:v>
                </c:pt>
                <c:pt idx="1">
                  <c:v>3.423508027870342</c:v>
                </c:pt>
                <c:pt idx="2">
                  <c:v>3.6036529680365295</c:v>
                </c:pt>
                <c:pt idx="3">
                  <c:v>3.5632640586797071</c:v>
                </c:pt>
                <c:pt idx="4">
                  <c:v>3.5125766871165647</c:v>
                </c:pt>
                <c:pt idx="5">
                  <c:v>3.4691244239631338</c:v>
                </c:pt>
                <c:pt idx="6">
                  <c:v>3.564228641671789</c:v>
                </c:pt>
                <c:pt idx="7">
                  <c:v>4.0306466441924611</c:v>
                </c:pt>
                <c:pt idx="8">
                  <c:v>4.0085365853658539</c:v>
                </c:pt>
                <c:pt idx="9">
                  <c:v>3.892180818570556</c:v>
                </c:pt>
                <c:pt idx="10">
                  <c:v>3.9503934314060896</c:v>
                </c:pt>
                <c:pt idx="11">
                  <c:v>3.6760667903525048</c:v>
                </c:pt>
                <c:pt idx="12">
                  <c:v>4.0981060606060611</c:v>
                </c:pt>
                <c:pt idx="13">
                  <c:v>4.2166285278413422</c:v>
                </c:pt>
                <c:pt idx="14">
                  <c:v>4.1064610866372977</c:v>
                </c:pt>
                <c:pt idx="15">
                  <c:v>4.3342981186685972</c:v>
                </c:pt>
                <c:pt idx="16">
                  <c:v>3.854983807124865</c:v>
                </c:pt>
                <c:pt idx="17">
                  <c:v>4.3220892274211096</c:v>
                </c:pt>
                <c:pt idx="18">
                  <c:v>4.4334365325077396</c:v>
                </c:pt>
                <c:pt idx="19">
                  <c:v>4.3580296355626755</c:v>
                </c:pt>
                <c:pt idx="20">
                  <c:v>3.732856541859487</c:v>
                </c:pt>
                <c:pt idx="21">
                  <c:v>4.0987708516242316</c:v>
                </c:pt>
                <c:pt idx="22">
                  <c:v>4.14089499335401</c:v>
                </c:pt>
                <c:pt idx="23">
                  <c:v>4.1500219973603167</c:v>
                </c:pt>
                <c:pt idx="24">
                  <c:v>4.6691144708423327</c:v>
                </c:pt>
                <c:pt idx="25">
                  <c:v>4.531169940222032</c:v>
                </c:pt>
                <c:pt idx="26">
                  <c:v>4.6022579244463744</c:v>
                </c:pt>
                <c:pt idx="27">
                  <c:v>4.506523765144455</c:v>
                </c:pt>
                <c:pt idx="28">
                  <c:v>4.3052380952380949</c:v>
                </c:pt>
                <c:pt idx="29">
                  <c:v>4.4902241297091088</c:v>
                </c:pt>
                <c:pt idx="30">
                  <c:v>4.6065573770491808</c:v>
                </c:pt>
                <c:pt idx="31">
                  <c:v>4.2654953635919961</c:v>
                </c:pt>
                <c:pt idx="32">
                  <c:v>4.568376068376069</c:v>
                </c:pt>
                <c:pt idx="33">
                  <c:v>3.3328658251519401</c:v>
                </c:pt>
                <c:pt idx="34">
                  <c:v>4.9290235081374316</c:v>
                </c:pt>
                <c:pt idx="35">
                  <c:v>4.6180358829084049</c:v>
                </c:pt>
                <c:pt idx="36">
                  <c:v>4.7612544258978247</c:v>
                </c:pt>
                <c:pt idx="37">
                  <c:v>4.6712749615975415</c:v>
                </c:pt>
                <c:pt idx="38">
                  <c:v>4.5274847307051642</c:v>
                </c:pt>
                <c:pt idx="39">
                  <c:v>4.6700223713646531</c:v>
                </c:pt>
                <c:pt idx="40">
                  <c:v>4.8790960451977394</c:v>
                </c:pt>
                <c:pt idx="41">
                  <c:v>4.8311840562719821</c:v>
                </c:pt>
                <c:pt idx="42">
                  <c:v>4.7920616113744083</c:v>
                </c:pt>
                <c:pt idx="43">
                  <c:v>4.2588588588588587</c:v>
                </c:pt>
                <c:pt idx="44">
                  <c:v>4.670194003527337</c:v>
                </c:pt>
                <c:pt idx="45">
                  <c:v>4.839976553341149</c:v>
                </c:pt>
                <c:pt idx="46">
                  <c:v>4.6125592417061609</c:v>
                </c:pt>
                <c:pt idx="47">
                  <c:v>4.739988045427376</c:v>
                </c:pt>
                <c:pt idx="48">
                  <c:v>4.9348494161032574</c:v>
                </c:pt>
                <c:pt idx="49">
                  <c:v>4.7481527093596059</c:v>
                </c:pt>
                <c:pt idx="50">
                  <c:v>4.7420147420147423</c:v>
                </c:pt>
                <c:pt idx="51">
                  <c:v>4.8515228426395938</c:v>
                </c:pt>
                <c:pt idx="52">
                  <c:v>4.9057558507273882</c:v>
                </c:pt>
                <c:pt idx="53">
                  <c:v>4.8980612883051906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86656"/>
        <c:axId val="44488576"/>
      </c:scatterChart>
      <c:valAx>
        <c:axId val="4448665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8576"/>
        <c:crosses val="autoZero"/>
        <c:crossBetween val="midCat"/>
      </c:valAx>
      <c:valAx>
        <c:axId val="44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86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Use for Ethanol,</a:t>
            </a:r>
            <a:r>
              <a:rPr lang="en-US" baseline="0"/>
              <a:t> Feed, and Food in the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United States, 1960-2013</a:t>
            </a:r>
            <a:endParaRPr lang="en-US"/>
          </a:p>
        </c:rich>
      </c:tx>
      <c:layout>
        <c:manualLayout>
          <c:xMode val="edge"/>
          <c:yMode val="edge"/>
          <c:x val="0.20609626080589843"/>
          <c:y val="1.6727841321575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3588907014681"/>
          <c:y val="0.11476466795615732"/>
          <c:w val="0.82979880369766179"/>
          <c:h val="0.75435203094777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'US GrainUse'!$D$3</c:f>
              <c:strCache>
                <c:ptCount val="1"/>
                <c:pt idx="0">
                  <c:v>Grain Use for Food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'US GrainUse'!$A$6:$A$59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GrainUse'!$D$6:$D$59</c:f>
              <c:numCache>
                <c:formatCode>0</c:formatCode>
                <c:ptCount val="54"/>
                <c:pt idx="0">
                  <c:v>28.539000000000001</c:v>
                </c:pt>
                <c:pt idx="1">
                  <c:v>28.209000000000003</c:v>
                </c:pt>
                <c:pt idx="2">
                  <c:v>29.15100000000001</c:v>
                </c:pt>
                <c:pt idx="3">
                  <c:v>29.353000000000009</c:v>
                </c:pt>
                <c:pt idx="4">
                  <c:v>29.50200000000001</c:v>
                </c:pt>
                <c:pt idx="5">
                  <c:v>30.022000000000006</c:v>
                </c:pt>
                <c:pt idx="6">
                  <c:v>31.475000000000009</c:v>
                </c:pt>
                <c:pt idx="7">
                  <c:v>31.835000000000008</c:v>
                </c:pt>
                <c:pt idx="8">
                  <c:v>32.289000000000001</c:v>
                </c:pt>
                <c:pt idx="9">
                  <c:v>32.185000000000002</c:v>
                </c:pt>
                <c:pt idx="10">
                  <c:v>32.001999999999981</c:v>
                </c:pt>
                <c:pt idx="11">
                  <c:v>32.811000000000007</c:v>
                </c:pt>
                <c:pt idx="12">
                  <c:v>34.403999999999996</c:v>
                </c:pt>
                <c:pt idx="13">
                  <c:v>35.128999999999991</c:v>
                </c:pt>
                <c:pt idx="14">
                  <c:v>35.173999999999992</c:v>
                </c:pt>
                <c:pt idx="15">
                  <c:v>38.311999999999998</c:v>
                </c:pt>
                <c:pt idx="16">
                  <c:v>39.071999999999989</c:v>
                </c:pt>
                <c:pt idx="17">
                  <c:v>39.26100000000001</c:v>
                </c:pt>
                <c:pt idx="18">
                  <c:v>40.941000000000003</c:v>
                </c:pt>
                <c:pt idx="19">
                  <c:v>42.332999999999998</c:v>
                </c:pt>
                <c:pt idx="20">
                  <c:v>43.082964999999994</c:v>
                </c:pt>
                <c:pt idx="21">
                  <c:v>43.475513999999997</c:v>
                </c:pt>
                <c:pt idx="22">
                  <c:v>45.140860000000004</c:v>
                </c:pt>
                <c:pt idx="23">
                  <c:v>46.898840000000021</c:v>
                </c:pt>
                <c:pt idx="24">
                  <c:v>49.042968000000009</c:v>
                </c:pt>
                <c:pt idx="25">
                  <c:v>51.276328999999997</c:v>
                </c:pt>
                <c:pt idx="26">
                  <c:v>53.487913208000009</c:v>
                </c:pt>
                <c:pt idx="27">
                  <c:v>54.834412453999981</c:v>
                </c:pt>
                <c:pt idx="28">
                  <c:v>56.709609554999993</c:v>
                </c:pt>
                <c:pt idx="29">
                  <c:v>58.473950154000008</c:v>
                </c:pt>
                <c:pt idx="30">
                  <c:v>60.150323732000025</c:v>
                </c:pt>
                <c:pt idx="31">
                  <c:v>61.822696136000019</c:v>
                </c:pt>
                <c:pt idx="32">
                  <c:v>62.964620489999994</c:v>
                </c:pt>
                <c:pt idx="33">
                  <c:v>64.568763141000005</c:v>
                </c:pt>
                <c:pt idx="34">
                  <c:v>64.585525007000001</c:v>
                </c:pt>
                <c:pt idx="35">
                  <c:v>66.861332319999974</c:v>
                </c:pt>
                <c:pt idx="36">
                  <c:v>69.103057879000019</c:v>
                </c:pt>
                <c:pt idx="37">
                  <c:v>71.205119467999992</c:v>
                </c:pt>
                <c:pt idx="38">
                  <c:v>70.62785418</c:v>
                </c:pt>
                <c:pt idx="39">
                  <c:v>72.550915272800012</c:v>
                </c:pt>
                <c:pt idx="40">
                  <c:v>71.471759292800002</c:v>
                </c:pt>
                <c:pt idx="41">
                  <c:v>70.996435838422471</c:v>
                </c:pt>
                <c:pt idx="42">
                  <c:v>70.612204496008985</c:v>
                </c:pt>
                <c:pt idx="43">
                  <c:v>71.412120178852717</c:v>
                </c:pt>
                <c:pt idx="44">
                  <c:v>72.105078568651678</c:v>
                </c:pt>
                <c:pt idx="45">
                  <c:v>72.952955787795602</c:v>
                </c:pt>
                <c:pt idx="46">
                  <c:v>73.947736667888094</c:v>
                </c:pt>
                <c:pt idx="47">
                  <c:v>73.488913303785907</c:v>
                </c:pt>
                <c:pt idx="48">
                  <c:v>72.278509494960005</c:v>
                </c:pt>
                <c:pt idx="49">
                  <c:v>72.87602104299998</c:v>
                </c:pt>
                <c:pt idx="50">
                  <c:v>74.107959859000005</c:v>
                </c:pt>
                <c:pt idx="51">
                  <c:v>74.346187167999972</c:v>
                </c:pt>
                <c:pt idx="52">
                  <c:v>74.030645346999989</c:v>
                </c:pt>
                <c:pt idx="53">
                  <c:v>74.826999999999998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 GrainUse'!$C$3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'US GrainUse'!$A$6:$A$59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GrainUse'!$C$6:$C$59</c:f>
              <c:numCache>
                <c:formatCode>0</c:formatCode>
                <c:ptCount val="54"/>
                <c:pt idx="0">
                  <c:v>110.05200000000001</c:v>
                </c:pt>
                <c:pt idx="1">
                  <c:v>112.76300000000001</c:v>
                </c:pt>
                <c:pt idx="2">
                  <c:v>109.63</c:v>
                </c:pt>
                <c:pt idx="3">
                  <c:v>106.863</c:v>
                </c:pt>
                <c:pt idx="4">
                  <c:v>104.363</c:v>
                </c:pt>
                <c:pt idx="5">
                  <c:v>119.96599999999999</c:v>
                </c:pt>
                <c:pt idx="6">
                  <c:v>118.248</c:v>
                </c:pt>
                <c:pt idx="7">
                  <c:v>118.84</c:v>
                </c:pt>
                <c:pt idx="8">
                  <c:v>126.95</c:v>
                </c:pt>
                <c:pt idx="9">
                  <c:v>133.999</c:v>
                </c:pt>
                <c:pt idx="10">
                  <c:v>132.10400000000001</c:v>
                </c:pt>
                <c:pt idx="11">
                  <c:v>143.14099999999999</c:v>
                </c:pt>
                <c:pt idx="12">
                  <c:v>147.77199999999999</c:v>
                </c:pt>
                <c:pt idx="13">
                  <c:v>142.95500000000001</c:v>
                </c:pt>
                <c:pt idx="14">
                  <c:v>100.658</c:v>
                </c:pt>
                <c:pt idx="15">
                  <c:v>116.95399999999999</c:v>
                </c:pt>
                <c:pt idx="16">
                  <c:v>114.931</c:v>
                </c:pt>
                <c:pt idx="17">
                  <c:v>122.843</c:v>
                </c:pt>
                <c:pt idx="18">
                  <c:v>139.10300000000001</c:v>
                </c:pt>
                <c:pt idx="19">
                  <c:v>142.59</c:v>
                </c:pt>
                <c:pt idx="20">
                  <c:v>127.461</c:v>
                </c:pt>
                <c:pt idx="21">
                  <c:v>133.244</c:v>
                </c:pt>
                <c:pt idx="22">
                  <c:v>145.88</c:v>
                </c:pt>
                <c:pt idx="23">
                  <c:v>131.64699999999999</c:v>
                </c:pt>
                <c:pt idx="24">
                  <c:v>142.63999999999999</c:v>
                </c:pt>
                <c:pt idx="25">
                  <c:v>143.13900000000001</c:v>
                </c:pt>
                <c:pt idx="26">
                  <c:v>155.57599999999999</c:v>
                </c:pt>
                <c:pt idx="27">
                  <c:v>154.96700000000001</c:v>
                </c:pt>
                <c:pt idx="28">
                  <c:v>123.089</c:v>
                </c:pt>
                <c:pt idx="29">
                  <c:v>136.67099999999999</c:v>
                </c:pt>
                <c:pt idx="30">
                  <c:v>149.77699999999999</c:v>
                </c:pt>
                <c:pt idx="31">
                  <c:v>147.04599999999999</c:v>
                </c:pt>
                <c:pt idx="32">
                  <c:v>158.571</c:v>
                </c:pt>
                <c:pt idx="33">
                  <c:v>146.56399999999999</c:v>
                </c:pt>
                <c:pt idx="34">
                  <c:v>166.55199999999999</c:v>
                </c:pt>
                <c:pt idx="35">
                  <c:v>138.22900000000001</c:v>
                </c:pt>
                <c:pt idx="36">
                  <c:v>163.13999999999999</c:v>
                </c:pt>
                <c:pt idx="37">
                  <c:v>160.86500000000001</c:v>
                </c:pt>
                <c:pt idx="38">
                  <c:v>162.655</c:v>
                </c:pt>
                <c:pt idx="39">
                  <c:v>164.23599999999999</c:v>
                </c:pt>
                <c:pt idx="40">
                  <c:v>167.75200000000001</c:v>
                </c:pt>
                <c:pt idx="41">
                  <c:v>164.12299999999999</c:v>
                </c:pt>
                <c:pt idx="42">
                  <c:v>152.75</c:v>
                </c:pt>
                <c:pt idx="43">
                  <c:v>160.99299999999999</c:v>
                </c:pt>
                <c:pt idx="44">
                  <c:v>170.179</c:v>
                </c:pt>
                <c:pt idx="45">
                  <c:v>166.489</c:v>
                </c:pt>
                <c:pt idx="46">
                  <c:v>150.054</c:v>
                </c:pt>
                <c:pt idx="47">
                  <c:v>156.24700000000001</c:v>
                </c:pt>
                <c:pt idx="48">
                  <c:v>147.86500000000001</c:v>
                </c:pt>
                <c:pt idx="49">
                  <c:v>140.899</c:v>
                </c:pt>
                <c:pt idx="50">
                  <c:v>131.43700000000001</c:v>
                </c:pt>
                <c:pt idx="51">
                  <c:v>124.3</c:v>
                </c:pt>
                <c:pt idx="52">
                  <c:v>126.18300000000001</c:v>
                </c:pt>
                <c:pt idx="53">
                  <c:v>147.572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 GrainUse'!$B$3</c:f>
              <c:strCache>
                <c:ptCount val="1"/>
                <c:pt idx="0">
                  <c:v>Corn Use for Ethanol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'US GrainUse'!$A$26:$A$59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'US GrainUse'!$B$26:$B$59</c:f>
              <c:numCache>
                <c:formatCode>0</c:formatCode>
                <c:ptCount val="34"/>
                <c:pt idx="0">
                  <c:v>0.88903500000000002</c:v>
                </c:pt>
                <c:pt idx="1">
                  <c:v>2.1844860000000001</c:v>
                </c:pt>
                <c:pt idx="2">
                  <c:v>3.5561400000000001</c:v>
                </c:pt>
                <c:pt idx="3">
                  <c:v>4.0641600000000002</c:v>
                </c:pt>
                <c:pt idx="4">
                  <c:v>5.8930319999999998</c:v>
                </c:pt>
                <c:pt idx="5">
                  <c:v>6.8836709999999997</c:v>
                </c:pt>
                <c:pt idx="6">
                  <c:v>7.3660867920000008</c:v>
                </c:pt>
                <c:pt idx="7">
                  <c:v>7.0905875460000001</c:v>
                </c:pt>
                <c:pt idx="8">
                  <c:v>7.301390445</c:v>
                </c:pt>
                <c:pt idx="9">
                  <c:v>8.1650498460000005</c:v>
                </c:pt>
                <c:pt idx="10">
                  <c:v>8.8666762679999991</c:v>
                </c:pt>
                <c:pt idx="11">
                  <c:v>10.116303864000001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10.889942121000001</c:v>
                </c:pt>
                <c:pt idx="17">
                  <c:v>12.388880532</c:v>
                </c:pt>
                <c:pt idx="18">
                  <c:v>13.153145820000001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17.964564161577542</c:v>
                </c:pt>
                <c:pt idx="22">
                  <c:v>25.286795503991009</c:v>
                </c:pt>
                <c:pt idx="23">
                  <c:v>29.656879821147296</c:v>
                </c:pt>
                <c:pt idx="24">
                  <c:v>33.610921431348302</c:v>
                </c:pt>
                <c:pt idx="25">
                  <c:v>40.7260442122044</c:v>
                </c:pt>
                <c:pt idx="26">
                  <c:v>53.837263332111903</c:v>
                </c:pt>
                <c:pt idx="27">
                  <c:v>77.4530866962141</c:v>
                </c:pt>
                <c:pt idx="28">
                  <c:v>94.209490505039994</c:v>
                </c:pt>
                <c:pt idx="29">
                  <c:v>116.619978957</c:v>
                </c:pt>
                <c:pt idx="30">
                  <c:v>127.48104014099999</c:v>
                </c:pt>
                <c:pt idx="31">
                  <c:v>127.005812832</c:v>
                </c:pt>
                <c:pt idx="32">
                  <c:v>118.07535465300001</c:v>
                </c:pt>
                <c:pt idx="33">
                  <c:v>127.005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16480"/>
        <c:axId val="44518400"/>
      </c:scatterChart>
      <c:valAx>
        <c:axId val="445164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931484502446981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18400"/>
        <c:crosses val="autoZero"/>
        <c:crossBetween val="midCat"/>
      </c:valAx>
      <c:valAx>
        <c:axId val="4451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164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Consumption, 1960-2013</a:t>
            </a:r>
          </a:p>
        </c:rich>
      </c:tx>
      <c:layout>
        <c:manualLayout>
          <c:xMode val="edge"/>
          <c:yMode val="edge"/>
          <c:x val="0.27569331158238175"/>
          <c:y val="3.9948420373952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797172376291"/>
          <c:y val="0.14313346228239845"/>
          <c:w val="0.83251767264817833"/>
          <c:h val="0.72598323662153452"/>
        </c:manualLayout>
      </c:layout>
      <c:scatterChart>
        <c:scatterStyle val="lineMarker"/>
        <c:varyColors val="0"/>
        <c:ser>
          <c:idx val="0"/>
          <c:order val="0"/>
          <c:tx>
            <c:strRef>
              <c:f>Feed!$C$3</c:f>
              <c:strCache>
                <c:ptCount val="1"/>
                <c:pt idx="0">
                  <c:v>Total Grain Consumption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Feed!$A$6:$A$59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Feed!$C$6:$C$59</c:f>
              <c:numCache>
                <c:formatCode>#,##0</c:formatCode>
                <c:ptCount val="54"/>
                <c:pt idx="0">
                  <c:v>815.24699999999996</c:v>
                </c:pt>
                <c:pt idx="1">
                  <c:v>816.702</c:v>
                </c:pt>
                <c:pt idx="2">
                  <c:v>837.71600000000001</c:v>
                </c:pt>
                <c:pt idx="3">
                  <c:v>852.07299999999998</c:v>
                </c:pt>
                <c:pt idx="4">
                  <c:v>895.76400000000001</c:v>
                </c:pt>
                <c:pt idx="5">
                  <c:v>931.98500000000001</c:v>
                </c:pt>
                <c:pt idx="6">
                  <c:v>956.524</c:v>
                </c:pt>
                <c:pt idx="7">
                  <c:v>987.53499999999997</c:v>
                </c:pt>
                <c:pt idx="8">
                  <c:v>1019.986</c:v>
                </c:pt>
                <c:pt idx="9">
                  <c:v>1068.7059999999999</c:v>
                </c:pt>
                <c:pt idx="10">
                  <c:v>1107.951</c:v>
                </c:pt>
                <c:pt idx="11">
                  <c:v>1149.9739999999999</c:v>
                </c:pt>
                <c:pt idx="12">
                  <c:v>1173.6210000000001</c:v>
                </c:pt>
                <c:pt idx="13">
                  <c:v>1229.8109999999999</c:v>
                </c:pt>
                <c:pt idx="14">
                  <c:v>1190.4639999999999</c:v>
                </c:pt>
                <c:pt idx="15">
                  <c:v>1211.8340000000001</c:v>
                </c:pt>
                <c:pt idx="16">
                  <c:v>1272.7629999999999</c:v>
                </c:pt>
                <c:pt idx="17">
                  <c:v>1319.4369999999999</c:v>
                </c:pt>
                <c:pt idx="18">
                  <c:v>1380.0640000000001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1457.8040000000001</c:v>
                </c:pt>
                <c:pt idx="22">
                  <c:v>1474.6369999999999</c:v>
                </c:pt>
                <c:pt idx="23">
                  <c:v>1500.9179999999999</c:v>
                </c:pt>
                <c:pt idx="24">
                  <c:v>1548.9839999999999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1639.7170000000001</c:v>
                </c:pt>
                <c:pt idx="28">
                  <c:v>1620.4010000000001</c:v>
                </c:pt>
                <c:pt idx="29">
                  <c:v>1676.7260000000001</c:v>
                </c:pt>
                <c:pt idx="30">
                  <c:v>1706.972</c:v>
                </c:pt>
                <c:pt idx="31">
                  <c:v>1713.6110000000001</c:v>
                </c:pt>
                <c:pt idx="32">
                  <c:v>1736.069</c:v>
                </c:pt>
                <c:pt idx="33">
                  <c:v>1739.7360000000001</c:v>
                </c:pt>
                <c:pt idx="34">
                  <c:v>1762.145</c:v>
                </c:pt>
                <c:pt idx="35">
                  <c:v>1740.81</c:v>
                </c:pt>
                <c:pt idx="36">
                  <c:v>1808.4929999999999</c:v>
                </c:pt>
                <c:pt idx="37">
                  <c:v>1820.472</c:v>
                </c:pt>
                <c:pt idx="38">
                  <c:v>1835.5440000000001</c:v>
                </c:pt>
                <c:pt idx="39">
                  <c:v>1856.316</c:v>
                </c:pt>
                <c:pt idx="40">
                  <c:v>1862.1890000000001</c:v>
                </c:pt>
                <c:pt idx="41">
                  <c:v>1905.655</c:v>
                </c:pt>
                <c:pt idx="42">
                  <c:v>1909.2950000000001</c:v>
                </c:pt>
                <c:pt idx="43">
                  <c:v>1937.193</c:v>
                </c:pt>
                <c:pt idx="44">
                  <c:v>1990.104</c:v>
                </c:pt>
                <c:pt idx="45">
                  <c:v>2020.5450000000001</c:v>
                </c:pt>
                <c:pt idx="46">
                  <c:v>2045.731</c:v>
                </c:pt>
                <c:pt idx="47">
                  <c:v>2095.6210000000001</c:v>
                </c:pt>
                <c:pt idx="48">
                  <c:v>2149.694</c:v>
                </c:pt>
                <c:pt idx="49">
                  <c:v>2192.105</c:v>
                </c:pt>
                <c:pt idx="50">
                  <c:v>2225.4180000000001</c:v>
                </c:pt>
                <c:pt idx="51">
                  <c:v>2278.9630000000002</c:v>
                </c:pt>
                <c:pt idx="52">
                  <c:v>2291.42</c:v>
                </c:pt>
                <c:pt idx="53">
                  <c:v>2394.6779999999999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41216"/>
        <c:axId val="42843136"/>
      </c:scatterChart>
      <c:valAx>
        <c:axId val="4284121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7765303807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43136"/>
        <c:crosses val="autoZero"/>
        <c:crossBetween val="midCat"/>
        <c:majorUnit val="10"/>
      </c:valAx>
      <c:valAx>
        <c:axId val="4284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412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Monthly Food Price Index, 
January 1990 – January 2014</a:t>
            </a:r>
          </a:p>
        </c:rich>
      </c:tx>
      <c:layout>
        <c:manualLayout>
          <c:xMode val="edge"/>
          <c:yMode val="edge"/>
          <c:x val="0.26916802610114193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42"/>
          <c:y val="0.15667311411992263"/>
          <c:w val="0.81729200652528544"/>
          <c:h val="0.72147001934235977"/>
        </c:manualLayout>
      </c:layout>
      <c:scatterChart>
        <c:scatterStyle val="lineMarker"/>
        <c:varyColors val="0"/>
        <c:ser>
          <c:idx val="0"/>
          <c:order val="0"/>
          <c:tx>
            <c:v>Total Food</c:v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FoodPrice!$A$6:$A$294</c:f>
              <c:numCache>
                <c:formatCode>mmm\-yy</c:formatCode>
                <c:ptCount val="28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  <c:pt idx="254">
                  <c:v>40613</c:v>
                </c:pt>
                <c:pt idx="255">
                  <c:v>40644</c:v>
                </c:pt>
                <c:pt idx="256">
                  <c:v>40674</c:v>
                </c:pt>
                <c:pt idx="257">
                  <c:v>40705</c:v>
                </c:pt>
                <c:pt idx="258">
                  <c:v>40735</c:v>
                </c:pt>
                <c:pt idx="259">
                  <c:v>40766</c:v>
                </c:pt>
                <c:pt idx="260">
                  <c:v>40797</c:v>
                </c:pt>
                <c:pt idx="261">
                  <c:v>40827</c:v>
                </c:pt>
                <c:pt idx="262">
                  <c:v>40858</c:v>
                </c:pt>
                <c:pt idx="263">
                  <c:v>40888</c:v>
                </c:pt>
                <c:pt idx="264">
                  <c:v>40919</c:v>
                </c:pt>
                <c:pt idx="265">
                  <c:v>40950</c:v>
                </c:pt>
                <c:pt idx="266">
                  <c:v>40979</c:v>
                </c:pt>
                <c:pt idx="267">
                  <c:v>41010</c:v>
                </c:pt>
                <c:pt idx="268">
                  <c:v>41040</c:v>
                </c:pt>
                <c:pt idx="269">
                  <c:v>41071</c:v>
                </c:pt>
                <c:pt idx="270">
                  <c:v>41101</c:v>
                </c:pt>
                <c:pt idx="271">
                  <c:v>41132</c:v>
                </c:pt>
                <c:pt idx="272">
                  <c:v>41163</c:v>
                </c:pt>
                <c:pt idx="273">
                  <c:v>41193</c:v>
                </c:pt>
                <c:pt idx="274">
                  <c:v>41224</c:v>
                </c:pt>
                <c:pt idx="275">
                  <c:v>41254</c:v>
                </c:pt>
                <c:pt idx="276">
                  <c:v>41285</c:v>
                </c:pt>
                <c:pt idx="277">
                  <c:v>41316</c:v>
                </c:pt>
                <c:pt idx="278">
                  <c:v>41344</c:v>
                </c:pt>
                <c:pt idx="279">
                  <c:v>41375</c:v>
                </c:pt>
                <c:pt idx="280">
                  <c:v>41405</c:v>
                </c:pt>
                <c:pt idx="281">
                  <c:v>41436</c:v>
                </c:pt>
                <c:pt idx="282">
                  <c:v>41466</c:v>
                </c:pt>
                <c:pt idx="283">
                  <c:v>41497</c:v>
                </c:pt>
                <c:pt idx="284">
                  <c:v>41528</c:v>
                </c:pt>
                <c:pt idx="285">
                  <c:v>41558</c:v>
                </c:pt>
                <c:pt idx="286">
                  <c:v>41589</c:v>
                </c:pt>
                <c:pt idx="287">
                  <c:v>41619</c:v>
                </c:pt>
                <c:pt idx="288">
                  <c:v>41650</c:v>
                </c:pt>
              </c:numCache>
            </c:numRef>
          </c:xVal>
          <c:yVal>
            <c:numRef>
              <c:f>FoodPrice!$G$6:$G$294</c:f>
              <c:numCache>
                <c:formatCode>0.0</c:formatCode>
                <c:ptCount val="289"/>
                <c:pt idx="0">
                  <c:v>108.71559283991323</c:v>
                </c:pt>
                <c:pt idx="1">
                  <c:v>109.89838213038622</c:v>
                </c:pt>
                <c:pt idx="2">
                  <c:v>107.87641571076261</c:v>
                </c:pt>
                <c:pt idx="3">
                  <c:v>114.20832720964012</c:v>
                </c:pt>
                <c:pt idx="4">
                  <c:v>111.15251028303939</c:v>
                </c:pt>
                <c:pt idx="5">
                  <c:v>109.26870038338959</c:v>
                </c:pt>
                <c:pt idx="6">
                  <c:v>106.04115867910258</c:v>
                </c:pt>
                <c:pt idx="7">
                  <c:v>103.28948714774515</c:v>
                </c:pt>
                <c:pt idx="8">
                  <c:v>104.38804260465434</c:v>
                </c:pt>
                <c:pt idx="9">
                  <c:v>103.12322669966376</c:v>
                </c:pt>
                <c:pt idx="10">
                  <c:v>102.5597947453067</c:v>
                </c:pt>
                <c:pt idx="11">
                  <c:v>105.39884433053453</c:v>
                </c:pt>
                <c:pt idx="12">
                  <c:v>103.98686767043866</c:v>
                </c:pt>
                <c:pt idx="13">
                  <c:v>105.91359248397056</c:v>
                </c:pt>
                <c:pt idx="14">
                  <c:v>105.03979817472636</c:v>
                </c:pt>
                <c:pt idx="15">
                  <c:v>101.91017687362461</c:v>
                </c:pt>
                <c:pt idx="16">
                  <c:v>100.84452675945501</c:v>
                </c:pt>
                <c:pt idx="17">
                  <c:v>102.39070295592396</c:v>
                </c:pt>
                <c:pt idx="18">
                  <c:v>102.80447222011264</c:v>
                </c:pt>
                <c:pt idx="19">
                  <c:v>103.10482266540181</c:v>
                </c:pt>
                <c:pt idx="20">
                  <c:v>105.1264863427118</c:v>
                </c:pt>
                <c:pt idx="21">
                  <c:v>108.77390052583948</c:v>
                </c:pt>
                <c:pt idx="22">
                  <c:v>109.9453085616632</c:v>
                </c:pt>
                <c:pt idx="23">
                  <c:v>110.43628516256825</c:v>
                </c:pt>
                <c:pt idx="24">
                  <c:v>110.21451617768811</c:v>
                </c:pt>
                <c:pt idx="25">
                  <c:v>111.38823514536047</c:v>
                </c:pt>
                <c:pt idx="26">
                  <c:v>110.95103069621652</c:v>
                </c:pt>
                <c:pt idx="27">
                  <c:v>109.92813376808321</c:v>
                </c:pt>
                <c:pt idx="28">
                  <c:v>110.14702624457658</c:v>
                </c:pt>
                <c:pt idx="29">
                  <c:v>112.48199452798076</c:v>
                </c:pt>
                <c:pt idx="30">
                  <c:v>110.45235198879591</c:v>
                </c:pt>
                <c:pt idx="31">
                  <c:v>108.30099421650283</c:v>
                </c:pt>
                <c:pt idx="32">
                  <c:v>108.32622492987778</c:v>
                </c:pt>
                <c:pt idx="33">
                  <c:v>106.42837421623111</c:v>
                </c:pt>
                <c:pt idx="34">
                  <c:v>107.70866077097585</c:v>
                </c:pt>
                <c:pt idx="35">
                  <c:v>103.88878059132902</c:v>
                </c:pt>
                <c:pt idx="36">
                  <c:v>105.39461595098696</c:v>
                </c:pt>
                <c:pt idx="37">
                  <c:v>105.60573091641758</c:v>
                </c:pt>
                <c:pt idx="38">
                  <c:v>107.40585423687301</c:v>
                </c:pt>
                <c:pt idx="39">
                  <c:v>106.38788378748221</c:v>
                </c:pt>
                <c:pt idx="40">
                  <c:v>106.63458954733136</c:v>
                </c:pt>
                <c:pt idx="41">
                  <c:v>104.76262006370544</c:v>
                </c:pt>
                <c:pt idx="42">
                  <c:v>105.03940520502138</c:v>
                </c:pt>
                <c:pt idx="43">
                  <c:v>102.63227681500446</c:v>
                </c:pt>
                <c:pt idx="44">
                  <c:v>102.72303066136774</c:v>
                </c:pt>
                <c:pt idx="45">
                  <c:v>103.7686207324173</c:v>
                </c:pt>
                <c:pt idx="46">
                  <c:v>106.93792244640615</c:v>
                </c:pt>
                <c:pt idx="47">
                  <c:v>108.63591526951508</c:v>
                </c:pt>
                <c:pt idx="48">
                  <c:v>108.67891471296976</c:v>
                </c:pt>
                <c:pt idx="49">
                  <c:v>108.11821131507983</c:v>
                </c:pt>
                <c:pt idx="50">
                  <c:v>107.65574379353203</c:v>
                </c:pt>
                <c:pt idx="51">
                  <c:v>105.39121607400705</c:v>
                </c:pt>
                <c:pt idx="52">
                  <c:v>108.34540087711034</c:v>
                </c:pt>
                <c:pt idx="53">
                  <c:v>107.75330913403167</c:v>
                </c:pt>
                <c:pt idx="54">
                  <c:v>105.17151512372126</c:v>
                </c:pt>
                <c:pt idx="55">
                  <c:v>108.49596554648959</c:v>
                </c:pt>
                <c:pt idx="56">
                  <c:v>112.71249068864715</c:v>
                </c:pt>
                <c:pt idx="57">
                  <c:v>113.93281624727518</c:v>
                </c:pt>
                <c:pt idx="58">
                  <c:v>118.92180305516102</c:v>
                </c:pt>
                <c:pt idx="59">
                  <c:v>118.74741242917422</c:v>
                </c:pt>
                <c:pt idx="60">
                  <c:v>119.3907636887084</c:v>
                </c:pt>
                <c:pt idx="61">
                  <c:v>122.13536849081447</c:v>
                </c:pt>
                <c:pt idx="62">
                  <c:v>124.56589828413527</c:v>
                </c:pt>
                <c:pt idx="63">
                  <c:v>120.79325573992242</c:v>
                </c:pt>
                <c:pt idx="64">
                  <c:v>120.85705987288358</c:v>
                </c:pt>
                <c:pt idx="65">
                  <c:v>122.82483188092999</c:v>
                </c:pt>
                <c:pt idx="66">
                  <c:v>128.34040824855191</c:v>
                </c:pt>
                <c:pt idx="67">
                  <c:v>126.99100807293485</c:v>
                </c:pt>
                <c:pt idx="68">
                  <c:v>127.59963822071801</c:v>
                </c:pt>
                <c:pt idx="69">
                  <c:v>130.66346480665334</c:v>
                </c:pt>
                <c:pt idx="70">
                  <c:v>130.11826470617621</c:v>
                </c:pt>
                <c:pt idx="71">
                  <c:v>129.00311217253153</c:v>
                </c:pt>
                <c:pt idx="72">
                  <c:v>131.01190712908328</c:v>
                </c:pt>
                <c:pt idx="73">
                  <c:v>131.68415246776007</c:v>
                </c:pt>
                <c:pt idx="74">
                  <c:v>133.0894950629486</c:v>
                </c:pt>
                <c:pt idx="75">
                  <c:v>135.6134433906098</c:v>
                </c:pt>
                <c:pt idx="76">
                  <c:v>138.5508149578084</c:v>
                </c:pt>
                <c:pt idx="77">
                  <c:v>135.93553456586343</c:v>
                </c:pt>
                <c:pt idx="78">
                  <c:v>134.6355379418473</c:v>
                </c:pt>
                <c:pt idx="79">
                  <c:v>134.274657245138</c:v>
                </c:pt>
                <c:pt idx="80">
                  <c:v>129.47491180468307</c:v>
                </c:pt>
                <c:pt idx="81">
                  <c:v>124.86112981183585</c:v>
                </c:pt>
                <c:pt idx="82">
                  <c:v>121.75290050897358</c:v>
                </c:pt>
                <c:pt idx="83">
                  <c:v>121.89718596589564</c:v>
                </c:pt>
                <c:pt idx="84">
                  <c:v>119.83509782579182</c:v>
                </c:pt>
                <c:pt idx="85">
                  <c:v>121.20075544936448</c:v>
                </c:pt>
                <c:pt idx="86">
                  <c:v>124.05868215090348</c:v>
                </c:pt>
                <c:pt idx="87">
                  <c:v>124.88054146287806</c:v>
                </c:pt>
                <c:pt idx="88">
                  <c:v>124.06576955686755</c:v>
                </c:pt>
                <c:pt idx="89">
                  <c:v>119.94196843529647</c:v>
                </c:pt>
                <c:pt idx="90">
                  <c:v>117.14381853498091</c:v>
                </c:pt>
                <c:pt idx="91">
                  <c:v>118.59591146058686</c:v>
                </c:pt>
                <c:pt idx="92">
                  <c:v>118.44894314305058</c:v>
                </c:pt>
                <c:pt idx="93">
                  <c:v>119.25039852119468</c:v>
                </c:pt>
                <c:pt idx="94">
                  <c:v>120.14366056537007</c:v>
                </c:pt>
                <c:pt idx="95">
                  <c:v>116.58347712998163</c:v>
                </c:pt>
                <c:pt idx="96">
                  <c:v>114.97145649393894</c:v>
                </c:pt>
                <c:pt idx="97">
                  <c:v>114.06599340550581</c:v>
                </c:pt>
                <c:pt idx="98">
                  <c:v>113.52718999999605</c:v>
                </c:pt>
                <c:pt idx="99">
                  <c:v>112.44851829099316</c:v>
                </c:pt>
                <c:pt idx="100">
                  <c:v>111.06279113911839</c:v>
                </c:pt>
                <c:pt idx="101">
                  <c:v>108.37765213016021</c:v>
                </c:pt>
                <c:pt idx="102">
                  <c:v>107.33897272469197</c:v>
                </c:pt>
                <c:pt idx="103">
                  <c:v>104.70697002501844</c:v>
                </c:pt>
                <c:pt idx="104">
                  <c:v>103.34686876329542</c:v>
                </c:pt>
                <c:pt idx="105">
                  <c:v>104.48646329122599</c:v>
                </c:pt>
                <c:pt idx="106">
                  <c:v>104.33846348321494</c:v>
                </c:pt>
                <c:pt idx="107">
                  <c:v>103.96576469360535</c:v>
                </c:pt>
                <c:pt idx="108">
                  <c:v>102.28848627708878</c:v>
                </c:pt>
                <c:pt idx="109">
                  <c:v>97.822987117764924</c:v>
                </c:pt>
                <c:pt idx="110">
                  <c:v>95.434084015512099</c:v>
                </c:pt>
                <c:pt idx="111">
                  <c:v>93.280220927898554</c:v>
                </c:pt>
                <c:pt idx="112">
                  <c:v>92.549734472837798</c:v>
                </c:pt>
                <c:pt idx="113">
                  <c:v>91.888167878138304</c:v>
                </c:pt>
                <c:pt idx="114">
                  <c:v>89.097882212086077</c:v>
                </c:pt>
                <c:pt idx="115">
                  <c:v>91.983408525738753</c:v>
                </c:pt>
                <c:pt idx="116">
                  <c:v>92.73172932938067</c:v>
                </c:pt>
                <c:pt idx="117">
                  <c:v>91.472913804006694</c:v>
                </c:pt>
                <c:pt idx="118">
                  <c:v>90.848304139925602</c:v>
                </c:pt>
                <c:pt idx="119">
                  <c:v>88.699912676691156</c:v>
                </c:pt>
                <c:pt idx="120">
                  <c:v>87.752122913523607</c:v>
                </c:pt>
                <c:pt idx="121">
                  <c:v>88.720199681437776</c:v>
                </c:pt>
                <c:pt idx="122">
                  <c:v>89.038951948623094</c:v>
                </c:pt>
                <c:pt idx="123">
                  <c:v>89.548342462480406</c:v>
                </c:pt>
                <c:pt idx="124">
                  <c:v>89.928183620638961</c:v>
                </c:pt>
                <c:pt idx="125">
                  <c:v>91.417244089583008</c:v>
                </c:pt>
                <c:pt idx="126">
                  <c:v>92.203475313790207</c:v>
                </c:pt>
                <c:pt idx="127">
                  <c:v>91.871225287267492</c:v>
                </c:pt>
                <c:pt idx="128">
                  <c:v>91.390622594417195</c:v>
                </c:pt>
                <c:pt idx="129">
                  <c:v>93.257326485179547</c:v>
                </c:pt>
                <c:pt idx="130">
                  <c:v>93.177482651279547</c:v>
                </c:pt>
                <c:pt idx="131">
                  <c:v>95.338927170026793</c:v>
                </c:pt>
                <c:pt idx="132">
                  <c:v>93.211374663786543</c:v>
                </c:pt>
                <c:pt idx="133">
                  <c:v>94.126519514450095</c:v>
                </c:pt>
                <c:pt idx="134">
                  <c:v>95.430549637699784</c:v>
                </c:pt>
                <c:pt idx="135">
                  <c:v>93.625960470862765</c:v>
                </c:pt>
                <c:pt idx="136">
                  <c:v>95.814670051496336</c:v>
                </c:pt>
                <c:pt idx="137">
                  <c:v>94.953985897843367</c:v>
                </c:pt>
                <c:pt idx="138">
                  <c:v>97.36196006457412</c:v>
                </c:pt>
                <c:pt idx="139">
                  <c:v>96.741703265438645</c:v>
                </c:pt>
                <c:pt idx="140">
                  <c:v>94.871280342640361</c:v>
                </c:pt>
                <c:pt idx="141">
                  <c:v>92.875597878136304</c:v>
                </c:pt>
                <c:pt idx="142">
                  <c:v>93.619646663660291</c:v>
                </c:pt>
                <c:pt idx="143">
                  <c:v>92.764845998251076</c:v>
                </c:pt>
                <c:pt idx="144">
                  <c:v>90.64273514086149</c:v>
                </c:pt>
                <c:pt idx="145">
                  <c:v>88.151443799174672</c:v>
                </c:pt>
                <c:pt idx="146">
                  <c:v>88.475743507607262</c:v>
                </c:pt>
                <c:pt idx="147">
                  <c:v>86.625281096659521</c:v>
                </c:pt>
                <c:pt idx="148">
                  <c:v>85.081620536423955</c:v>
                </c:pt>
                <c:pt idx="149">
                  <c:v>86.309275461573421</c:v>
                </c:pt>
                <c:pt idx="150">
                  <c:v>87.877121231406718</c:v>
                </c:pt>
                <c:pt idx="151">
                  <c:v>89.23009871966994</c:v>
                </c:pt>
                <c:pt idx="152">
                  <c:v>92.219923670687749</c:v>
                </c:pt>
                <c:pt idx="153">
                  <c:v>92.614571488976907</c:v>
                </c:pt>
                <c:pt idx="154">
                  <c:v>94.279701525403198</c:v>
                </c:pt>
                <c:pt idx="155">
                  <c:v>93.873994743163507</c:v>
                </c:pt>
                <c:pt idx="156">
                  <c:v>94.346193031311444</c:v>
                </c:pt>
                <c:pt idx="157">
                  <c:v>95.989918958843603</c:v>
                </c:pt>
                <c:pt idx="158">
                  <c:v>94.506178986842357</c:v>
                </c:pt>
                <c:pt idx="159">
                  <c:v>93.888459235344996</c:v>
                </c:pt>
                <c:pt idx="160">
                  <c:v>95.119241161444521</c:v>
                </c:pt>
                <c:pt idx="161">
                  <c:v>94.841810136942797</c:v>
                </c:pt>
                <c:pt idx="162">
                  <c:v>95.592587350079199</c:v>
                </c:pt>
                <c:pt idx="163">
                  <c:v>97.189428200254937</c:v>
                </c:pt>
                <c:pt idx="164">
                  <c:v>99.477474158079161</c:v>
                </c:pt>
                <c:pt idx="165">
                  <c:v>101.76206075978919</c:v>
                </c:pt>
                <c:pt idx="166">
                  <c:v>104.21262427417879</c:v>
                </c:pt>
                <c:pt idx="167">
                  <c:v>105.70983199330779</c:v>
                </c:pt>
                <c:pt idx="168">
                  <c:v>108.00639041094962</c:v>
                </c:pt>
                <c:pt idx="169">
                  <c:v>109.73729013238902</c:v>
                </c:pt>
                <c:pt idx="170">
                  <c:v>113.89818481940388</c:v>
                </c:pt>
                <c:pt idx="171">
                  <c:v>114.32644219930967</c:v>
                </c:pt>
                <c:pt idx="172">
                  <c:v>112.8009546976009</c:v>
                </c:pt>
                <c:pt idx="173">
                  <c:v>114.49629831489909</c:v>
                </c:pt>
                <c:pt idx="174">
                  <c:v>113.56744570204829</c:v>
                </c:pt>
                <c:pt idx="175">
                  <c:v>112.40992313845402</c:v>
                </c:pt>
                <c:pt idx="176">
                  <c:v>112.8547906629249</c:v>
                </c:pt>
                <c:pt idx="177">
                  <c:v>112.33222274037999</c:v>
                </c:pt>
                <c:pt idx="178">
                  <c:v>113.70286344915712</c:v>
                </c:pt>
                <c:pt idx="179">
                  <c:v>113.84987456445674</c:v>
                </c:pt>
                <c:pt idx="180">
                  <c:v>114.0383753828053</c:v>
                </c:pt>
                <c:pt idx="181">
                  <c:v>113.64234033711142</c:v>
                </c:pt>
                <c:pt idx="182">
                  <c:v>116.53084657107782</c:v>
                </c:pt>
                <c:pt idx="183">
                  <c:v>114.59356149926494</c:v>
                </c:pt>
                <c:pt idx="184">
                  <c:v>116.11583812083211</c:v>
                </c:pt>
                <c:pt idx="185">
                  <c:v>117.90038607426784</c:v>
                </c:pt>
                <c:pt idx="186">
                  <c:v>118.32308414963859</c:v>
                </c:pt>
                <c:pt idx="187">
                  <c:v>118.11331409154846</c:v>
                </c:pt>
                <c:pt idx="188">
                  <c:v>120.11271511361122</c:v>
                </c:pt>
                <c:pt idx="189">
                  <c:v>122.21327003800067</c:v>
                </c:pt>
                <c:pt idx="190">
                  <c:v>120.99863577615606</c:v>
                </c:pt>
                <c:pt idx="191">
                  <c:v>122.94190335958959</c:v>
                </c:pt>
                <c:pt idx="192">
                  <c:v>122.10951581865915</c:v>
                </c:pt>
                <c:pt idx="193">
                  <c:v>125.46792934037903</c:v>
                </c:pt>
                <c:pt idx="194">
                  <c:v>122.88580462477981</c:v>
                </c:pt>
                <c:pt idx="195">
                  <c:v>123.83386686915439</c:v>
                </c:pt>
                <c:pt idx="196">
                  <c:v>125.16174917958355</c:v>
                </c:pt>
                <c:pt idx="197">
                  <c:v>124.99295833636148</c:v>
                </c:pt>
                <c:pt idx="198">
                  <c:v>128.0441683930043</c:v>
                </c:pt>
                <c:pt idx="199">
                  <c:v>127.21272660081237</c:v>
                </c:pt>
                <c:pt idx="200">
                  <c:v>126.95720833169474</c:v>
                </c:pt>
                <c:pt idx="201">
                  <c:v>129.72566552622956</c:v>
                </c:pt>
                <c:pt idx="202">
                  <c:v>133.8416586494595</c:v>
                </c:pt>
                <c:pt idx="203">
                  <c:v>135.60730857873889</c:v>
                </c:pt>
                <c:pt idx="204">
                  <c:v>134.74788210308481</c:v>
                </c:pt>
                <c:pt idx="205">
                  <c:v>137.50691072933751</c:v>
                </c:pt>
                <c:pt idx="206">
                  <c:v>139.20066417300168</c:v>
                </c:pt>
                <c:pt idx="207">
                  <c:v>143.51357664276625</c:v>
                </c:pt>
                <c:pt idx="208">
                  <c:v>148.16790302998172</c:v>
                </c:pt>
                <c:pt idx="209">
                  <c:v>157.5237038885374</c:v>
                </c:pt>
                <c:pt idx="210">
                  <c:v>164.63113957643912</c:v>
                </c:pt>
                <c:pt idx="211">
                  <c:v>170.63282352960022</c:v>
                </c:pt>
                <c:pt idx="212">
                  <c:v>179.3756409487801</c:v>
                </c:pt>
                <c:pt idx="213">
                  <c:v>182.33709967706835</c:v>
                </c:pt>
                <c:pt idx="214">
                  <c:v>187.75629398340277</c:v>
                </c:pt>
                <c:pt idx="215">
                  <c:v>191.63453102685952</c:v>
                </c:pt>
                <c:pt idx="216">
                  <c:v>201.49613766854299</c:v>
                </c:pt>
                <c:pt idx="217">
                  <c:v>216.20810342554705</c:v>
                </c:pt>
                <c:pt idx="218">
                  <c:v>219.84701700319303</c:v>
                </c:pt>
                <c:pt idx="219">
                  <c:v>217.42315077144809</c:v>
                </c:pt>
                <c:pt idx="220">
                  <c:v>218.21587536224891</c:v>
                </c:pt>
                <c:pt idx="221">
                  <c:v>225.82196598471018</c:v>
                </c:pt>
                <c:pt idx="222">
                  <c:v>222.36440196809372</c:v>
                </c:pt>
                <c:pt idx="223">
                  <c:v>210.50568699176165</c:v>
                </c:pt>
                <c:pt idx="224">
                  <c:v>198.66714603877375</c:v>
                </c:pt>
                <c:pt idx="225">
                  <c:v>174.61659331451656</c:v>
                </c:pt>
                <c:pt idx="226">
                  <c:v>160.13850238940907</c:v>
                </c:pt>
                <c:pt idx="227">
                  <c:v>151.22781568447641</c:v>
                </c:pt>
                <c:pt idx="228">
                  <c:v>148.729942372556</c:v>
                </c:pt>
                <c:pt idx="229">
                  <c:v>143.04908724922961</c:v>
                </c:pt>
                <c:pt idx="230">
                  <c:v>145.70053568438831</c:v>
                </c:pt>
                <c:pt idx="231">
                  <c:v>150.35309393751754</c:v>
                </c:pt>
                <c:pt idx="232">
                  <c:v>160.6355337403331</c:v>
                </c:pt>
                <c:pt idx="233">
                  <c:v>160.98475358735325</c:v>
                </c:pt>
                <c:pt idx="234">
                  <c:v>157.98283536788381</c:v>
                </c:pt>
                <c:pt idx="235">
                  <c:v>164.14012956941261</c:v>
                </c:pt>
                <c:pt idx="236">
                  <c:v>164.06260827804243</c:v>
                </c:pt>
                <c:pt idx="237">
                  <c:v>167.92893467197783</c:v>
                </c:pt>
                <c:pt idx="238">
                  <c:v>179.70322871190675</c:v>
                </c:pt>
                <c:pt idx="239">
                  <c:v>180.8626731095209</c:v>
                </c:pt>
                <c:pt idx="240">
                  <c:v>182.80798278559126</c:v>
                </c:pt>
                <c:pt idx="241">
                  <c:v>179.39369079034734</c:v>
                </c:pt>
                <c:pt idx="242">
                  <c:v>170.92560345780018</c:v>
                </c:pt>
                <c:pt idx="243">
                  <c:v>172.16374203246357</c:v>
                </c:pt>
                <c:pt idx="244">
                  <c:v>171.97243567774549</c:v>
                </c:pt>
                <c:pt idx="245">
                  <c:v>170.23628106189764</c:v>
                </c:pt>
                <c:pt idx="246">
                  <c:v>176.04550498591419</c:v>
                </c:pt>
                <c:pt idx="247">
                  <c:v>185.98315349346581</c:v>
                </c:pt>
                <c:pt idx="248">
                  <c:v>196.62485489492346</c:v>
                </c:pt>
                <c:pt idx="249">
                  <c:v>208.29326748703937</c:v>
                </c:pt>
                <c:pt idx="250">
                  <c:v>216.06284669916036</c:v>
                </c:pt>
                <c:pt idx="251">
                  <c:v>225.17607916526532</c:v>
                </c:pt>
                <c:pt idx="252">
                  <c:v>232.69705426730357</c:v>
                </c:pt>
                <c:pt idx="253">
                  <c:v>240.09345383453464</c:v>
                </c:pt>
                <c:pt idx="254">
                  <c:v>234.60947884049421</c:v>
                </c:pt>
                <c:pt idx="255">
                  <c:v>237.97534415982358</c:v>
                </c:pt>
                <c:pt idx="256">
                  <c:v>234.71510250867388</c:v>
                </c:pt>
                <c:pt idx="257">
                  <c:v>235.16809921088293</c:v>
                </c:pt>
                <c:pt idx="258">
                  <c:v>233.4096579299287</c:v>
                </c:pt>
                <c:pt idx="259">
                  <c:v>232.3789100982064</c:v>
                </c:pt>
                <c:pt idx="260">
                  <c:v>227.71419113620644</c:v>
                </c:pt>
                <c:pt idx="261">
                  <c:v>218.41792765721149</c:v>
                </c:pt>
                <c:pt idx="262">
                  <c:v>218.93595446505461</c:v>
                </c:pt>
                <c:pt idx="263">
                  <c:v>213.27753620028864</c:v>
                </c:pt>
                <c:pt idx="264">
                  <c:v>214.72025547423871</c:v>
                </c:pt>
                <c:pt idx="265">
                  <c:v>217.1661470601928</c:v>
                </c:pt>
                <c:pt idx="266">
                  <c:v>216.97455538569841</c:v>
                </c:pt>
                <c:pt idx="267">
                  <c:v>213.87286486551363</c:v>
                </c:pt>
                <c:pt idx="268">
                  <c:v>205.00566153554033</c:v>
                </c:pt>
                <c:pt idx="269">
                  <c:v>200.58279675076949</c:v>
                </c:pt>
                <c:pt idx="270">
                  <c:v>212.95234328799543</c:v>
                </c:pt>
                <c:pt idx="271">
                  <c:v>213.75259227343832</c:v>
                </c:pt>
                <c:pt idx="272">
                  <c:v>217.79203789194281</c:v>
                </c:pt>
                <c:pt idx="273">
                  <c:v>217.0737505966502</c:v>
                </c:pt>
                <c:pt idx="274">
                  <c:v>215.57356656988307</c:v>
                </c:pt>
                <c:pt idx="275">
                  <c:v>213.79745475274254</c:v>
                </c:pt>
                <c:pt idx="276">
                  <c:v>212.90526280402884</c:v>
                </c:pt>
                <c:pt idx="277">
                  <c:v>212.62153551477388</c:v>
                </c:pt>
                <c:pt idx="278">
                  <c:v>214.84685472790855</c:v>
                </c:pt>
                <c:pt idx="279">
                  <c:v>216.87245899603096</c:v>
                </c:pt>
                <c:pt idx="280">
                  <c:v>214.61604099181946</c:v>
                </c:pt>
                <c:pt idx="281">
                  <c:v>211.91157734736251</c:v>
                </c:pt>
                <c:pt idx="282">
                  <c:v>207.46998722510668</c:v>
                </c:pt>
                <c:pt idx="283">
                  <c:v>204.5261252245493</c:v>
                </c:pt>
                <c:pt idx="284">
                  <c:v>203.74640150740552</c:v>
                </c:pt>
                <c:pt idx="285">
                  <c:v>206.56067370299274</c:v>
                </c:pt>
                <c:pt idx="286">
                  <c:v>205.72104016383116</c:v>
                </c:pt>
                <c:pt idx="287">
                  <c:v>206.17875921934953</c:v>
                </c:pt>
                <c:pt idx="288">
                  <c:v>203.43769485255697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38208"/>
        <c:axId val="44640128"/>
      </c:scatterChart>
      <c:valAx>
        <c:axId val="44638208"/>
        <c:scaling>
          <c:orientation val="minMax"/>
          <c:min val="329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003262642740622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40128"/>
        <c:crosses val="autoZero"/>
        <c:crossBetween val="midCat"/>
        <c:majorUnit val="1825"/>
      </c:valAx>
      <c:valAx>
        <c:axId val="4464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2002-2004 = 100</a:t>
                </a:r>
              </a:p>
            </c:rich>
          </c:tx>
          <c:layout>
            <c:manualLayout>
              <c:xMode val="edge"/>
              <c:yMode val="edge"/>
              <c:x val="1.468189233278956E-2"/>
              <c:y val="0.394584139264990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382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Monthly Grains Price Index, 
January 1990 – January 2014</a:t>
            </a:r>
          </a:p>
        </c:rich>
      </c:tx>
      <c:layout>
        <c:manualLayout>
          <c:xMode val="edge"/>
          <c:yMode val="edge"/>
          <c:x val="0.26101141924959215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6441005802707931"/>
          <c:w val="0.83360522022838501"/>
          <c:h val="0.70986460348162472"/>
        </c:manualLayout>
      </c:layout>
      <c:scatterChart>
        <c:scatterStyle val="lineMarker"/>
        <c:varyColors val="0"/>
        <c:ser>
          <c:idx val="0"/>
          <c:order val="0"/>
          <c:tx>
            <c:v>Grains</c:v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FoodPrice!$A$6:$A$294</c:f>
              <c:numCache>
                <c:formatCode>mmm\-yy</c:formatCode>
                <c:ptCount val="28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  <c:pt idx="254">
                  <c:v>40613</c:v>
                </c:pt>
                <c:pt idx="255">
                  <c:v>40644</c:v>
                </c:pt>
                <c:pt idx="256">
                  <c:v>40674</c:v>
                </c:pt>
                <c:pt idx="257">
                  <c:v>40705</c:v>
                </c:pt>
                <c:pt idx="258">
                  <c:v>40735</c:v>
                </c:pt>
                <c:pt idx="259">
                  <c:v>40766</c:v>
                </c:pt>
                <c:pt idx="260">
                  <c:v>40797</c:v>
                </c:pt>
                <c:pt idx="261">
                  <c:v>40827</c:v>
                </c:pt>
                <c:pt idx="262">
                  <c:v>40858</c:v>
                </c:pt>
                <c:pt idx="263">
                  <c:v>40888</c:v>
                </c:pt>
                <c:pt idx="264">
                  <c:v>40919</c:v>
                </c:pt>
                <c:pt idx="265">
                  <c:v>40950</c:v>
                </c:pt>
                <c:pt idx="266">
                  <c:v>40979</c:v>
                </c:pt>
                <c:pt idx="267">
                  <c:v>41010</c:v>
                </c:pt>
                <c:pt idx="268">
                  <c:v>41040</c:v>
                </c:pt>
                <c:pt idx="269">
                  <c:v>41071</c:v>
                </c:pt>
                <c:pt idx="270">
                  <c:v>41101</c:v>
                </c:pt>
                <c:pt idx="271">
                  <c:v>41132</c:v>
                </c:pt>
                <c:pt idx="272">
                  <c:v>41163</c:v>
                </c:pt>
                <c:pt idx="273">
                  <c:v>41193</c:v>
                </c:pt>
                <c:pt idx="274">
                  <c:v>41224</c:v>
                </c:pt>
                <c:pt idx="275">
                  <c:v>41254</c:v>
                </c:pt>
                <c:pt idx="276">
                  <c:v>41285</c:v>
                </c:pt>
                <c:pt idx="277">
                  <c:v>41316</c:v>
                </c:pt>
                <c:pt idx="278">
                  <c:v>41344</c:v>
                </c:pt>
                <c:pt idx="279">
                  <c:v>41375</c:v>
                </c:pt>
                <c:pt idx="280">
                  <c:v>41405</c:v>
                </c:pt>
                <c:pt idx="281">
                  <c:v>41436</c:v>
                </c:pt>
                <c:pt idx="282">
                  <c:v>41466</c:v>
                </c:pt>
                <c:pt idx="283">
                  <c:v>41497</c:v>
                </c:pt>
                <c:pt idx="284">
                  <c:v>41528</c:v>
                </c:pt>
                <c:pt idx="285">
                  <c:v>41558</c:v>
                </c:pt>
                <c:pt idx="286">
                  <c:v>41589</c:v>
                </c:pt>
                <c:pt idx="287">
                  <c:v>41619</c:v>
                </c:pt>
                <c:pt idx="288">
                  <c:v>41650</c:v>
                </c:pt>
              </c:numCache>
            </c:numRef>
          </c:xVal>
          <c:yVal>
            <c:numRef>
              <c:f>FoodPrice!$D$6:$D$294</c:f>
              <c:numCache>
                <c:formatCode>0.0</c:formatCode>
                <c:ptCount val="289"/>
                <c:pt idx="0">
                  <c:v>106.44473151117124</c:v>
                </c:pt>
                <c:pt idx="1">
                  <c:v>103.97127690707293</c:v>
                </c:pt>
                <c:pt idx="2">
                  <c:v>102.10470727275762</c:v>
                </c:pt>
                <c:pt idx="3">
                  <c:v>105.1455310930466</c:v>
                </c:pt>
                <c:pt idx="4">
                  <c:v>105.33823069243739</c:v>
                </c:pt>
                <c:pt idx="5">
                  <c:v>103.0661098765738</c:v>
                </c:pt>
                <c:pt idx="6">
                  <c:v>96.804547438655987</c:v>
                </c:pt>
                <c:pt idx="7">
                  <c:v>93.519168307018916</c:v>
                </c:pt>
                <c:pt idx="8">
                  <c:v>87.249479624892444</c:v>
                </c:pt>
                <c:pt idx="9">
                  <c:v>88.520181876222907</c:v>
                </c:pt>
                <c:pt idx="10">
                  <c:v>87.738907074926971</c:v>
                </c:pt>
                <c:pt idx="11">
                  <c:v>88.009359273510512</c:v>
                </c:pt>
                <c:pt idx="12">
                  <c:v>89.766332251448802</c:v>
                </c:pt>
                <c:pt idx="13">
                  <c:v>91.226425321359059</c:v>
                </c:pt>
                <c:pt idx="14">
                  <c:v>94.151509183727427</c:v>
                </c:pt>
                <c:pt idx="15">
                  <c:v>95.163574453966419</c:v>
                </c:pt>
                <c:pt idx="16">
                  <c:v>94.04159419097617</c:v>
                </c:pt>
                <c:pt idx="17">
                  <c:v>93.216425500096946</c:v>
                </c:pt>
                <c:pt idx="18">
                  <c:v>92.311649428613734</c:v>
                </c:pt>
                <c:pt idx="19">
                  <c:v>96.409643156651143</c:v>
                </c:pt>
                <c:pt idx="20">
                  <c:v>97.132185418007296</c:v>
                </c:pt>
                <c:pt idx="21">
                  <c:v>100.75655588152071</c:v>
                </c:pt>
                <c:pt idx="22">
                  <c:v>100.85075745352023</c:v>
                </c:pt>
                <c:pt idx="23">
                  <c:v>104.00263390144254</c:v>
                </c:pt>
                <c:pt idx="24">
                  <c:v>106.17492945661427</c:v>
                </c:pt>
                <c:pt idx="25">
                  <c:v>109.40157390303773</c:v>
                </c:pt>
                <c:pt idx="26">
                  <c:v>109.4178319775839</c:v>
                </c:pt>
                <c:pt idx="27">
                  <c:v>104.49770133396771</c:v>
                </c:pt>
                <c:pt idx="28">
                  <c:v>102.96230286731229</c:v>
                </c:pt>
                <c:pt idx="29">
                  <c:v>102.19643529992477</c:v>
                </c:pt>
                <c:pt idx="30">
                  <c:v>97.84524822093654</c:v>
                </c:pt>
                <c:pt idx="31">
                  <c:v>92.989333751705715</c:v>
                </c:pt>
                <c:pt idx="32">
                  <c:v>96.480887894017968</c:v>
                </c:pt>
                <c:pt idx="33">
                  <c:v>96.516503243162433</c:v>
                </c:pt>
                <c:pt idx="34">
                  <c:v>97.8387569070767</c:v>
                </c:pt>
                <c:pt idx="35">
                  <c:v>96.950345404571237</c:v>
                </c:pt>
                <c:pt idx="36">
                  <c:v>97.557656439251488</c:v>
                </c:pt>
                <c:pt idx="37">
                  <c:v>96.462491448428935</c:v>
                </c:pt>
                <c:pt idx="38">
                  <c:v>96.381245915259839</c:v>
                </c:pt>
                <c:pt idx="39">
                  <c:v>95.473101628142871</c:v>
                </c:pt>
                <c:pt idx="40">
                  <c:v>92.38466825077289</c:v>
                </c:pt>
                <c:pt idx="41">
                  <c:v>88.084142590716937</c:v>
                </c:pt>
                <c:pt idx="42">
                  <c:v>93.216061354945026</c:v>
                </c:pt>
                <c:pt idx="43">
                  <c:v>94.743622342691225</c:v>
                </c:pt>
                <c:pt idx="44">
                  <c:v>97.574702177898345</c:v>
                </c:pt>
                <c:pt idx="45">
                  <c:v>102.92128507300808</c:v>
                </c:pt>
                <c:pt idx="46">
                  <c:v>111.36188948374684</c:v>
                </c:pt>
                <c:pt idx="47">
                  <c:v>114.67712176623075</c:v>
                </c:pt>
                <c:pt idx="48">
                  <c:v>114.09859486846186</c:v>
                </c:pt>
                <c:pt idx="49">
                  <c:v>111.65042408447559</c:v>
                </c:pt>
                <c:pt idx="50">
                  <c:v>107.07893401336754</c:v>
                </c:pt>
                <c:pt idx="51">
                  <c:v>104.22984487415701</c:v>
                </c:pt>
                <c:pt idx="52">
                  <c:v>102.90393933233197</c:v>
                </c:pt>
                <c:pt idx="53">
                  <c:v>100.29047372865385</c:v>
                </c:pt>
                <c:pt idx="54">
                  <c:v>93.221880786618314</c:v>
                </c:pt>
                <c:pt idx="55">
                  <c:v>95.240186533967673</c:v>
                </c:pt>
                <c:pt idx="56">
                  <c:v>100.11831220532392</c:v>
                </c:pt>
                <c:pt idx="57">
                  <c:v>102.17448419811204</c:v>
                </c:pt>
                <c:pt idx="58">
                  <c:v>101.18446461285791</c:v>
                </c:pt>
                <c:pt idx="59">
                  <c:v>103.53589748279815</c:v>
                </c:pt>
                <c:pt idx="60">
                  <c:v>103.89042490712907</c:v>
                </c:pt>
                <c:pt idx="61">
                  <c:v>103.11880921110352</c:v>
                </c:pt>
                <c:pt idx="62">
                  <c:v>102.60794197145006</c:v>
                </c:pt>
                <c:pt idx="63">
                  <c:v>103.50001704829896</c:v>
                </c:pt>
                <c:pt idx="64">
                  <c:v>107.73337268451513</c:v>
                </c:pt>
                <c:pt idx="65">
                  <c:v>113.69806409903242</c:v>
                </c:pt>
                <c:pt idx="66">
                  <c:v>121.90467196920184</c:v>
                </c:pt>
                <c:pt idx="67">
                  <c:v>119.61237598739478</c:v>
                </c:pt>
                <c:pt idx="68">
                  <c:v>124.60020384431645</c:v>
                </c:pt>
                <c:pt idx="69">
                  <c:v>131.34013773529861</c:v>
                </c:pt>
                <c:pt idx="70">
                  <c:v>131.71568167727696</c:v>
                </c:pt>
                <c:pt idx="71">
                  <c:v>135.29434135219441</c:v>
                </c:pt>
                <c:pt idx="72">
                  <c:v>136.67204533464047</c:v>
                </c:pt>
                <c:pt idx="73">
                  <c:v>140.2613670737725</c:v>
                </c:pt>
                <c:pt idx="74">
                  <c:v>142.75463254272532</c:v>
                </c:pt>
                <c:pt idx="75">
                  <c:v>156.53146736402914</c:v>
                </c:pt>
                <c:pt idx="76">
                  <c:v>164.32425421670104</c:v>
                </c:pt>
                <c:pt idx="77">
                  <c:v>155.30062169355787</c:v>
                </c:pt>
                <c:pt idx="78">
                  <c:v>149.95909541629803</c:v>
                </c:pt>
                <c:pt idx="79">
                  <c:v>142.08628406677411</c:v>
                </c:pt>
                <c:pt idx="80">
                  <c:v>124.18843925098773</c:v>
                </c:pt>
                <c:pt idx="81">
                  <c:v>118.25450193588919</c:v>
                </c:pt>
                <c:pt idx="82">
                  <c:v>112.205962813551</c:v>
                </c:pt>
                <c:pt idx="83">
                  <c:v>112.68452131341027</c:v>
                </c:pt>
                <c:pt idx="84">
                  <c:v>112.70324608879162</c:v>
                </c:pt>
                <c:pt idx="85">
                  <c:v>113.61275040220526</c:v>
                </c:pt>
                <c:pt idx="86">
                  <c:v>117.1343491903576</c:v>
                </c:pt>
                <c:pt idx="87">
                  <c:v>117.81249134606027</c:v>
                </c:pt>
                <c:pt idx="88">
                  <c:v>114.41276825974276</c:v>
                </c:pt>
                <c:pt idx="89">
                  <c:v>108.20036006176738</c:v>
                </c:pt>
                <c:pt idx="90">
                  <c:v>103.68731437833385</c:v>
                </c:pt>
                <c:pt idx="91">
                  <c:v>109.00193356975387</c:v>
                </c:pt>
                <c:pt idx="92">
                  <c:v>108.31525424477941</c:v>
                </c:pt>
                <c:pt idx="93">
                  <c:v>109.66167963082786</c:v>
                </c:pt>
                <c:pt idx="94">
                  <c:v>107.54074357877816</c:v>
                </c:pt>
                <c:pt idx="95">
                  <c:v>105.99090809245962</c:v>
                </c:pt>
                <c:pt idx="96">
                  <c:v>104.76408444270521</c:v>
                </c:pt>
                <c:pt idx="97">
                  <c:v>104.70255890560108</c:v>
                </c:pt>
                <c:pt idx="98">
                  <c:v>105.19648074602208</c:v>
                </c:pt>
                <c:pt idx="99">
                  <c:v>101.36603339783809</c:v>
                </c:pt>
                <c:pt idx="100">
                  <c:v>100.36854572848162</c:v>
                </c:pt>
                <c:pt idx="101">
                  <c:v>98.643007989739189</c:v>
                </c:pt>
                <c:pt idx="102">
                  <c:v>96.03572643797169</c:v>
                </c:pt>
                <c:pt idx="103">
                  <c:v>90.270662492695848</c:v>
                </c:pt>
                <c:pt idx="104">
                  <c:v>89.883727726709367</c:v>
                </c:pt>
                <c:pt idx="105">
                  <c:v>96.243537070269596</c:v>
                </c:pt>
                <c:pt idx="106">
                  <c:v>97.330031989205992</c:v>
                </c:pt>
                <c:pt idx="107">
                  <c:v>95.322932138767882</c:v>
                </c:pt>
                <c:pt idx="108">
                  <c:v>95.869351358925641</c:v>
                </c:pt>
                <c:pt idx="109">
                  <c:v>92.394145050121708</c:v>
                </c:pt>
                <c:pt idx="110">
                  <c:v>92.765644720845856</c:v>
                </c:pt>
                <c:pt idx="111">
                  <c:v>90.693198216073</c:v>
                </c:pt>
                <c:pt idx="112">
                  <c:v>89.052735220224307</c:v>
                </c:pt>
                <c:pt idx="113">
                  <c:v>89.898959417129191</c:v>
                </c:pt>
                <c:pt idx="114">
                  <c:v>86.823067959993878</c:v>
                </c:pt>
                <c:pt idx="115">
                  <c:v>89.325981245157394</c:v>
                </c:pt>
                <c:pt idx="116">
                  <c:v>88.790095810493014</c:v>
                </c:pt>
                <c:pt idx="117">
                  <c:v>86.469326145559606</c:v>
                </c:pt>
                <c:pt idx="118">
                  <c:v>85.594420355882733</c:v>
                </c:pt>
                <c:pt idx="119">
                  <c:v>83.782256589736875</c:v>
                </c:pt>
                <c:pt idx="120">
                  <c:v>86.602151280713599</c:v>
                </c:pt>
                <c:pt idx="121">
                  <c:v>87.701112872736047</c:v>
                </c:pt>
                <c:pt idx="122">
                  <c:v>86.587780735150531</c:v>
                </c:pt>
                <c:pt idx="123">
                  <c:v>87.211280047060441</c:v>
                </c:pt>
                <c:pt idx="124">
                  <c:v>87.711133095228732</c:v>
                </c:pt>
                <c:pt idx="125">
                  <c:v>85.184721568061718</c:v>
                </c:pt>
                <c:pt idx="126">
                  <c:v>81.317638280351119</c:v>
                </c:pt>
                <c:pt idx="127">
                  <c:v>80.155407649466454</c:v>
                </c:pt>
                <c:pt idx="128">
                  <c:v>82.26469232138119</c:v>
                </c:pt>
                <c:pt idx="129">
                  <c:v>86.469276426202242</c:v>
                </c:pt>
                <c:pt idx="130">
                  <c:v>87.769019717912002</c:v>
                </c:pt>
                <c:pt idx="131">
                  <c:v>90.240580306394463</c:v>
                </c:pt>
                <c:pt idx="132">
                  <c:v>90.275105323502231</c:v>
                </c:pt>
                <c:pt idx="133">
                  <c:v>88.708356746267398</c:v>
                </c:pt>
                <c:pt idx="134">
                  <c:v>87.948473534230743</c:v>
                </c:pt>
                <c:pt idx="135">
                  <c:v>85.586722629965962</c:v>
                </c:pt>
                <c:pt idx="136">
                  <c:v>85.860547032864105</c:v>
                </c:pt>
                <c:pt idx="137">
                  <c:v>84.861342369289574</c:v>
                </c:pt>
                <c:pt idx="138">
                  <c:v>87.778252259243033</c:v>
                </c:pt>
                <c:pt idx="139">
                  <c:v>86.92117636019502</c:v>
                </c:pt>
                <c:pt idx="140">
                  <c:v>86.083574680079607</c:v>
                </c:pt>
                <c:pt idx="141">
                  <c:v>85.030874699605434</c:v>
                </c:pt>
                <c:pt idx="142">
                  <c:v>86.194204414507809</c:v>
                </c:pt>
                <c:pt idx="143">
                  <c:v>86.602864051763618</c:v>
                </c:pt>
                <c:pt idx="144">
                  <c:v>86.700755935825498</c:v>
                </c:pt>
                <c:pt idx="145">
                  <c:v>84.914773257596593</c:v>
                </c:pt>
                <c:pt idx="146">
                  <c:v>84.195048929180714</c:v>
                </c:pt>
                <c:pt idx="147">
                  <c:v>82.660495805632678</c:v>
                </c:pt>
                <c:pt idx="148">
                  <c:v>84.898689054590704</c:v>
                </c:pt>
                <c:pt idx="149">
                  <c:v>87.292251774060659</c:v>
                </c:pt>
                <c:pt idx="150">
                  <c:v>92.620988165386208</c:v>
                </c:pt>
                <c:pt idx="151">
                  <c:v>99.185352578701043</c:v>
                </c:pt>
                <c:pt idx="152">
                  <c:v>108.79335605942475</c:v>
                </c:pt>
                <c:pt idx="153">
                  <c:v>108.13335949249181</c:v>
                </c:pt>
                <c:pt idx="154">
                  <c:v>105.14313574420378</c:v>
                </c:pt>
                <c:pt idx="155">
                  <c:v>100.04809993549888</c:v>
                </c:pt>
                <c:pt idx="156">
                  <c:v>97.578179467882947</c:v>
                </c:pt>
                <c:pt idx="157">
                  <c:v>97.990595492587218</c:v>
                </c:pt>
                <c:pt idx="158">
                  <c:v>96.220622929132233</c:v>
                </c:pt>
                <c:pt idx="159">
                  <c:v>95.712007951203674</c:v>
                </c:pt>
                <c:pt idx="160">
                  <c:v>98.365341896832106</c:v>
                </c:pt>
                <c:pt idx="161">
                  <c:v>97.337007191466711</c:v>
                </c:pt>
                <c:pt idx="162">
                  <c:v>94.422464211623918</c:v>
                </c:pt>
                <c:pt idx="163">
                  <c:v>99.141733149822826</c:v>
                </c:pt>
                <c:pt idx="164">
                  <c:v>99.903058361939074</c:v>
                </c:pt>
                <c:pt idx="165">
                  <c:v>100.32468819812357</c:v>
                </c:pt>
                <c:pt idx="166">
                  <c:v>105.48690137488398</c:v>
                </c:pt>
                <c:pt idx="167">
                  <c:v>107.85078194314896</c:v>
                </c:pt>
                <c:pt idx="168">
                  <c:v>110.27763738524428</c:v>
                </c:pt>
                <c:pt idx="169">
                  <c:v>112.31645896187436</c:v>
                </c:pt>
                <c:pt idx="170">
                  <c:v>115.95897604755807</c:v>
                </c:pt>
                <c:pt idx="171">
                  <c:v>118.42764380644357</c:v>
                </c:pt>
                <c:pt idx="172">
                  <c:v>116.49725572053448</c:v>
                </c:pt>
                <c:pt idx="173">
                  <c:v>111.56350493096146</c:v>
                </c:pt>
                <c:pt idx="174">
                  <c:v>101.94925888627333</c:v>
                </c:pt>
                <c:pt idx="175">
                  <c:v>99.54310363275016</c:v>
                </c:pt>
                <c:pt idx="176">
                  <c:v>99.6532913196897</c:v>
                </c:pt>
                <c:pt idx="177">
                  <c:v>98.36085112985279</c:v>
                </c:pt>
                <c:pt idx="178">
                  <c:v>99.909395930158098</c:v>
                </c:pt>
                <c:pt idx="179">
                  <c:v>100.62293334741857</c:v>
                </c:pt>
                <c:pt idx="180">
                  <c:v>101.12338707960578</c:v>
                </c:pt>
                <c:pt idx="181">
                  <c:v>99.923671350115427</c:v>
                </c:pt>
                <c:pt idx="182">
                  <c:v>102.64015628515023</c:v>
                </c:pt>
                <c:pt idx="183">
                  <c:v>99.185123484454579</c:v>
                </c:pt>
                <c:pt idx="184">
                  <c:v>98.117133298649364</c:v>
                </c:pt>
                <c:pt idx="185">
                  <c:v>99.792460817282674</c:v>
                </c:pt>
                <c:pt idx="186">
                  <c:v>101.55309526303708</c:v>
                </c:pt>
                <c:pt idx="187">
                  <c:v>100.00711349464117</c:v>
                </c:pt>
                <c:pt idx="188">
                  <c:v>101.93025116125361</c:v>
                </c:pt>
                <c:pt idx="189">
                  <c:v>104.41221078178098</c:v>
                </c:pt>
                <c:pt idx="190">
                  <c:v>102.04771906855899</c:v>
                </c:pt>
                <c:pt idx="191">
                  <c:v>104.55764635840686</c:v>
                </c:pt>
                <c:pt idx="192">
                  <c:v>105.21587319516786</c:v>
                </c:pt>
                <c:pt idx="193">
                  <c:v>109.03342115925581</c:v>
                </c:pt>
                <c:pt idx="194">
                  <c:v>108.00970790992463</c:v>
                </c:pt>
                <c:pt idx="195">
                  <c:v>109.56860474954782</c:v>
                </c:pt>
                <c:pt idx="196">
                  <c:v>113.49370093190659</c:v>
                </c:pt>
                <c:pt idx="197">
                  <c:v>113.31770765179789</c:v>
                </c:pt>
                <c:pt idx="198">
                  <c:v>116.8062387306427</c:v>
                </c:pt>
                <c:pt idx="199">
                  <c:v>115.59477209667452</c:v>
                </c:pt>
                <c:pt idx="200">
                  <c:v>120.30795742211752</c:v>
                </c:pt>
                <c:pt idx="201">
                  <c:v>132.3859189599514</c:v>
                </c:pt>
                <c:pt idx="202">
                  <c:v>141.92962112936831</c:v>
                </c:pt>
                <c:pt idx="203">
                  <c:v>141.11134088837858</c:v>
                </c:pt>
                <c:pt idx="204">
                  <c:v>141.23252581797937</c:v>
                </c:pt>
                <c:pt idx="205">
                  <c:v>146.39626494812293</c:v>
                </c:pt>
                <c:pt idx="206">
                  <c:v>145.16907964360496</c:v>
                </c:pt>
                <c:pt idx="207">
                  <c:v>141.02102447286674</c:v>
                </c:pt>
                <c:pt idx="208">
                  <c:v>144.00014567041177</c:v>
                </c:pt>
                <c:pt idx="209">
                  <c:v>152.24718804011803</c:v>
                </c:pt>
                <c:pt idx="210">
                  <c:v>153.37977055181778</c:v>
                </c:pt>
                <c:pt idx="211">
                  <c:v>162.67253720212719</c:v>
                </c:pt>
                <c:pt idx="212">
                  <c:v>182.4326922350929</c:v>
                </c:pt>
                <c:pt idx="213">
                  <c:v>190.27126545401779</c:v>
                </c:pt>
                <c:pt idx="214">
                  <c:v>192.26844951874278</c:v>
                </c:pt>
                <c:pt idx="215">
                  <c:v>209.98626856279623</c:v>
                </c:pt>
                <c:pt idx="216">
                  <c:v>227.59558669013313</c:v>
                </c:pt>
                <c:pt idx="217">
                  <c:v>263.66514169033127</c:v>
                </c:pt>
                <c:pt idx="218">
                  <c:v>267.48287283072256</c:v>
                </c:pt>
                <c:pt idx="219">
                  <c:v>264.36219062836318</c:v>
                </c:pt>
                <c:pt idx="220">
                  <c:v>256.32018198710813</c:v>
                </c:pt>
                <c:pt idx="221">
                  <c:v>267.69005491696822</c:v>
                </c:pt>
                <c:pt idx="222">
                  <c:v>250.34335675147238</c:v>
                </c:pt>
                <c:pt idx="223">
                  <c:v>233.5711755366786</c:v>
                </c:pt>
                <c:pt idx="224">
                  <c:v>220.68398110239715</c:v>
                </c:pt>
                <c:pt idx="225">
                  <c:v>186.69954148917168</c:v>
                </c:pt>
                <c:pt idx="226">
                  <c:v>174.74196649631858</c:v>
                </c:pt>
                <c:pt idx="227">
                  <c:v>172.5613923210565</c:v>
                </c:pt>
                <c:pt idx="228">
                  <c:v>180.77067342601057</c:v>
                </c:pt>
                <c:pt idx="229">
                  <c:v>174.0049503981821</c:v>
                </c:pt>
                <c:pt idx="230">
                  <c:v>174.22189333989994</c:v>
                </c:pt>
                <c:pt idx="231">
                  <c:v>175.76096951387564</c:v>
                </c:pt>
                <c:pt idx="232">
                  <c:v>181.21442760631899</c:v>
                </c:pt>
                <c:pt idx="233">
                  <c:v>179.75394836654692</c:v>
                </c:pt>
                <c:pt idx="234">
                  <c:v>163.82517353141287</c:v>
                </c:pt>
                <c:pt idx="235">
                  <c:v>160.14294600096827</c:v>
                </c:pt>
                <c:pt idx="236">
                  <c:v>154.37439976808599</c:v>
                </c:pt>
                <c:pt idx="237">
                  <c:v>163.55723360761982</c:v>
                </c:pt>
                <c:pt idx="238">
                  <c:v>168.57606035195087</c:v>
                </c:pt>
                <c:pt idx="239">
                  <c:v>166.73451158415187</c:v>
                </c:pt>
                <c:pt idx="240">
                  <c:v>166.01535204322713</c:v>
                </c:pt>
                <c:pt idx="241">
                  <c:v>160.98359186119703</c:v>
                </c:pt>
                <c:pt idx="242">
                  <c:v>154.40857545781569</c:v>
                </c:pt>
                <c:pt idx="243">
                  <c:v>151.70979780987557</c:v>
                </c:pt>
                <c:pt idx="244">
                  <c:v>152.49766398725356</c:v>
                </c:pt>
                <c:pt idx="245">
                  <c:v>148.38286581219555</c:v>
                </c:pt>
                <c:pt idx="246">
                  <c:v>159.51455208416371</c:v>
                </c:pt>
                <c:pt idx="247">
                  <c:v>182.07316875242867</c:v>
                </c:pt>
                <c:pt idx="248">
                  <c:v>204.0049566456743</c:v>
                </c:pt>
                <c:pt idx="249">
                  <c:v>217.24112219020481</c:v>
                </c:pt>
                <c:pt idx="250">
                  <c:v>220.10055555981674</c:v>
                </c:pt>
                <c:pt idx="251">
                  <c:v>233.7625349001417</c:v>
                </c:pt>
                <c:pt idx="252">
                  <c:v>240.83441406113241</c:v>
                </c:pt>
                <c:pt idx="253">
                  <c:v>254.57565926156752</c:v>
                </c:pt>
                <c:pt idx="254">
                  <c:v>246.93815951110344</c:v>
                </c:pt>
                <c:pt idx="255">
                  <c:v>261.2946886599114</c:v>
                </c:pt>
                <c:pt idx="256">
                  <c:v>256.80050218695965</c:v>
                </c:pt>
                <c:pt idx="257">
                  <c:v>250.56134333509684</c:v>
                </c:pt>
                <c:pt idx="258">
                  <c:v>239.60778875351875</c:v>
                </c:pt>
                <c:pt idx="259">
                  <c:v>244.77714557942346</c:v>
                </c:pt>
                <c:pt idx="260">
                  <c:v>237.85624452524235</c:v>
                </c:pt>
                <c:pt idx="261">
                  <c:v>223.94338902793632</c:v>
                </c:pt>
                <c:pt idx="262">
                  <c:v>222.07428336109695</c:v>
                </c:pt>
                <c:pt idx="263">
                  <c:v>211.91746451607281</c:v>
                </c:pt>
                <c:pt idx="264">
                  <c:v>217.73059526373609</c:v>
                </c:pt>
                <c:pt idx="265">
                  <c:v>220.86524112192129</c:v>
                </c:pt>
                <c:pt idx="266">
                  <c:v>221.94753828538984</c:v>
                </c:pt>
                <c:pt idx="267">
                  <c:v>218.6138108372904</c:v>
                </c:pt>
                <c:pt idx="268">
                  <c:v>216.1851831206676</c:v>
                </c:pt>
                <c:pt idx="269">
                  <c:v>217.01019201404995</c:v>
                </c:pt>
                <c:pt idx="270">
                  <c:v>252.95548032581627</c:v>
                </c:pt>
                <c:pt idx="271">
                  <c:v>253.63496058242859</c:v>
                </c:pt>
                <c:pt idx="272">
                  <c:v>255.42261657407698</c:v>
                </c:pt>
                <c:pt idx="273">
                  <c:v>254.28489209707726</c:v>
                </c:pt>
                <c:pt idx="274">
                  <c:v>255.18479798622354</c:v>
                </c:pt>
                <c:pt idx="275">
                  <c:v>249.0991336912418</c:v>
                </c:pt>
                <c:pt idx="276">
                  <c:v>244.01318172853692</c:v>
                </c:pt>
                <c:pt idx="277">
                  <c:v>241.0815241320837</c:v>
                </c:pt>
                <c:pt idx="278">
                  <c:v>240.47585036126881</c:v>
                </c:pt>
                <c:pt idx="279">
                  <c:v>230.68648412629358</c:v>
                </c:pt>
                <c:pt idx="280">
                  <c:v>234.83983597563292</c:v>
                </c:pt>
                <c:pt idx="281">
                  <c:v>232.3222538637994</c:v>
                </c:pt>
                <c:pt idx="282">
                  <c:v>222.27085784175711</c:v>
                </c:pt>
                <c:pt idx="283">
                  <c:v>206.77369284327929</c:v>
                </c:pt>
                <c:pt idx="284">
                  <c:v>195.04010606770419</c:v>
                </c:pt>
                <c:pt idx="285">
                  <c:v>196.56680860295643</c:v>
                </c:pt>
                <c:pt idx="286">
                  <c:v>194.31205001718115</c:v>
                </c:pt>
                <c:pt idx="287">
                  <c:v>191.49173885461735</c:v>
                </c:pt>
                <c:pt idx="288">
                  <c:v>188.44819979231639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5952"/>
        <c:axId val="44692224"/>
      </c:scatterChart>
      <c:valAx>
        <c:axId val="44685952"/>
        <c:scaling>
          <c:orientation val="minMax"/>
          <c:min val="329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3295269168026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92224"/>
        <c:crosses val="autoZero"/>
        <c:crossBetween val="midCat"/>
        <c:majorUnit val="1825"/>
      </c:valAx>
      <c:valAx>
        <c:axId val="4469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2002-2004 = 100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96518375241779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859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Imports by</a:t>
            </a:r>
            <a:r>
              <a:rPr lang="en-US" baseline="0"/>
              <a:t> China, 1960-2013</a:t>
            </a:r>
            <a:endParaRPr lang="en-US"/>
          </a:p>
        </c:rich>
      </c:tx>
      <c:layout>
        <c:manualLayout>
          <c:xMode val="edge"/>
          <c:yMode val="edge"/>
          <c:x val="0.25394835433499036"/>
          <c:y val="5.02545982525878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3588907014681"/>
          <c:y val="0.11476466795615732"/>
          <c:w val="0.82979880369766179"/>
          <c:h val="0.75435203094777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GrainProdUseTrade'!$D$3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GrainProdUseTrade'!$A$6:$A$59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GrainProdUseTrade'!$D$6:$D$59</c:f>
              <c:numCache>
                <c:formatCode>0.0</c:formatCode>
                <c:ptCount val="54"/>
                <c:pt idx="0">
                  <c:v>2.6419999999999999</c:v>
                </c:pt>
                <c:pt idx="1">
                  <c:v>6.0810000000000004</c:v>
                </c:pt>
                <c:pt idx="2">
                  <c:v>5.2309999999999999</c:v>
                </c:pt>
                <c:pt idx="3">
                  <c:v>5.9980000000000002</c:v>
                </c:pt>
                <c:pt idx="4">
                  <c:v>5.3570000000000002</c:v>
                </c:pt>
                <c:pt idx="5">
                  <c:v>6.3440000000000003</c:v>
                </c:pt>
                <c:pt idx="6">
                  <c:v>5.0890000000000004</c:v>
                </c:pt>
                <c:pt idx="7">
                  <c:v>4.2690000000000001</c:v>
                </c:pt>
                <c:pt idx="8">
                  <c:v>3.5379999999999998</c:v>
                </c:pt>
                <c:pt idx="9">
                  <c:v>5.1310000000000002</c:v>
                </c:pt>
                <c:pt idx="10">
                  <c:v>3.669</c:v>
                </c:pt>
                <c:pt idx="11">
                  <c:v>3.4</c:v>
                </c:pt>
                <c:pt idx="12">
                  <c:v>6.2450000000000001</c:v>
                </c:pt>
                <c:pt idx="13">
                  <c:v>7.8049999999999997</c:v>
                </c:pt>
                <c:pt idx="14">
                  <c:v>6.2720000000000002</c:v>
                </c:pt>
                <c:pt idx="15">
                  <c:v>2.3140000000000001</c:v>
                </c:pt>
                <c:pt idx="16">
                  <c:v>3.1579999999999999</c:v>
                </c:pt>
                <c:pt idx="17">
                  <c:v>8.6590000000000007</c:v>
                </c:pt>
                <c:pt idx="18">
                  <c:v>11.217000000000001</c:v>
                </c:pt>
                <c:pt idx="19">
                  <c:v>10.914999999999999</c:v>
                </c:pt>
                <c:pt idx="20">
                  <c:v>14.802</c:v>
                </c:pt>
                <c:pt idx="21">
                  <c:v>14.885999999999999</c:v>
                </c:pt>
                <c:pt idx="22">
                  <c:v>15.609</c:v>
                </c:pt>
                <c:pt idx="23">
                  <c:v>9.9619999999999997</c:v>
                </c:pt>
                <c:pt idx="24">
                  <c:v>7.7409999999999997</c:v>
                </c:pt>
                <c:pt idx="25">
                  <c:v>7.6509999999999998</c:v>
                </c:pt>
                <c:pt idx="26">
                  <c:v>11.315</c:v>
                </c:pt>
                <c:pt idx="27">
                  <c:v>16.297000000000001</c:v>
                </c:pt>
                <c:pt idx="28">
                  <c:v>16.683</c:v>
                </c:pt>
                <c:pt idx="29">
                  <c:v>13.88</c:v>
                </c:pt>
                <c:pt idx="30">
                  <c:v>10.391999999999999</c:v>
                </c:pt>
                <c:pt idx="31">
                  <c:v>17.024999999999999</c:v>
                </c:pt>
                <c:pt idx="32">
                  <c:v>7.5869999999999997</c:v>
                </c:pt>
                <c:pt idx="33">
                  <c:v>6.6059999999999999</c:v>
                </c:pt>
                <c:pt idx="34">
                  <c:v>18.628</c:v>
                </c:pt>
                <c:pt idx="35">
                  <c:v>16.344999999999999</c:v>
                </c:pt>
                <c:pt idx="36">
                  <c:v>5.1520000000000001</c:v>
                </c:pt>
                <c:pt idx="37">
                  <c:v>3.7679999999999998</c:v>
                </c:pt>
                <c:pt idx="38">
                  <c:v>3.5910000000000002</c:v>
                </c:pt>
                <c:pt idx="39">
                  <c:v>3.6280000000000001</c:v>
                </c:pt>
                <c:pt idx="40">
                  <c:v>2.8809999999999998</c:v>
                </c:pt>
                <c:pt idx="41">
                  <c:v>3.3610000000000002</c:v>
                </c:pt>
                <c:pt idx="42">
                  <c:v>2.5049999999999999</c:v>
                </c:pt>
                <c:pt idx="43">
                  <c:v>6.4029999999999996</c:v>
                </c:pt>
                <c:pt idx="44">
                  <c:v>9.4290000000000003</c:v>
                </c:pt>
                <c:pt idx="45">
                  <c:v>4.0890000000000004</c:v>
                </c:pt>
                <c:pt idx="46">
                  <c:v>2.016</c:v>
                </c:pt>
                <c:pt idx="47">
                  <c:v>1.651</c:v>
                </c:pt>
                <c:pt idx="48">
                  <c:v>2.3330000000000002</c:v>
                </c:pt>
                <c:pt idx="49">
                  <c:v>5.5590000000000002</c:v>
                </c:pt>
                <c:pt idx="50">
                  <c:v>4.1639999999999997</c:v>
                </c:pt>
                <c:pt idx="51">
                  <c:v>12.647</c:v>
                </c:pt>
                <c:pt idx="52">
                  <c:v>11.664</c:v>
                </c:pt>
                <c:pt idx="53">
                  <c:v>22.475000000000001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84096"/>
        <c:axId val="121286016"/>
      </c:scatterChart>
      <c:valAx>
        <c:axId val="12128409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931484502446981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86016"/>
        <c:crosses val="autoZero"/>
        <c:crossBetween val="midCat"/>
      </c:valAx>
      <c:valAx>
        <c:axId val="12128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840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Soybean Production, Consumption, and Imports in China, 1964-2013</a:t>
            </a:r>
            <a:endParaRPr lang="en-US"/>
          </a:p>
        </c:rich>
      </c:tx>
      <c:layout>
        <c:manualLayout>
          <c:xMode val="edge"/>
          <c:yMode val="edge"/>
          <c:x val="0.13631818045582803"/>
          <c:y val="2.7001528097189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areaChart>
        <c:grouping val="standard"/>
        <c:varyColors val="0"/>
        <c:ser>
          <c:idx val="0"/>
          <c:order val="0"/>
          <c:tx>
            <c:strRef>
              <c:f>'CH SoyProdConsIm'!$C$3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3399FF">
                <a:alpha val="43922"/>
              </a:srgbClr>
            </a:solidFill>
            <a:ln w="19050">
              <a:solidFill>
                <a:sysClr val="windowText" lastClr="000000"/>
              </a:solidFill>
            </a:ln>
          </c:spPr>
          <c:cat>
            <c:numRef>
              <c:f>'CH SoyProdConsIm'!$A$6:$A$55</c:f>
              <c:numCache>
                <c:formatCode>General</c:formatCod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cat>
          <c:val>
            <c:numRef>
              <c:f>'CH SoyProdConsIm'!$C$6:$C$55</c:f>
              <c:numCache>
                <c:formatCode>0.0</c:formatCode>
                <c:ptCount val="50"/>
                <c:pt idx="0">
                  <c:v>7.2930000000000001</c:v>
                </c:pt>
                <c:pt idx="1">
                  <c:v>5.59</c:v>
                </c:pt>
                <c:pt idx="2">
                  <c:v>7.7050000000000001</c:v>
                </c:pt>
                <c:pt idx="3">
                  <c:v>7.6989999999999998</c:v>
                </c:pt>
                <c:pt idx="4">
                  <c:v>7.5519999999999996</c:v>
                </c:pt>
                <c:pt idx="5">
                  <c:v>7.2060000000000004</c:v>
                </c:pt>
                <c:pt idx="6">
                  <c:v>8.25</c:v>
                </c:pt>
                <c:pt idx="7">
                  <c:v>8.2420000000000009</c:v>
                </c:pt>
                <c:pt idx="8">
                  <c:v>6.3949999999999996</c:v>
                </c:pt>
                <c:pt idx="9">
                  <c:v>8.6489999999999991</c:v>
                </c:pt>
                <c:pt idx="10">
                  <c:v>7.1760000000000002</c:v>
                </c:pt>
                <c:pt idx="11">
                  <c:v>7.0869999999999997</c:v>
                </c:pt>
                <c:pt idx="12">
                  <c:v>6.7779999999999996</c:v>
                </c:pt>
                <c:pt idx="13">
                  <c:v>7.3579999999999997</c:v>
                </c:pt>
                <c:pt idx="14">
                  <c:v>7.5519999999999996</c:v>
                </c:pt>
                <c:pt idx="15">
                  <c:v>8.0630000000000006</c:v>
                </c:pt>
                <c:pt idx="16">
                  <c:v>8.3369999999999997</c:v>
                </c:pt>
                <c:pt idx="17">
                  <c:v>9.7449999999999992</c:v>
                </c:pt>
                <c:pt idx="18">
                  <c:v>8.74</c:v>
                </c:pt>
                <c:pt idx="19">
                  <c:v>8.9600000000000009</c:v>
                </c:pt>
                <c:pt idx="20">
                  <c:v>8.6150000000000002</c:v>
                </c:pt>
                <c:pt idx="21">
                  <c:v>9.5289999999999999</c:v>
                </c:pt>
                <c:pt idx="22">
                  <c:v>10.054</c:v>
                </c:pt>
                <c:pt idx="23">
                  <c:v>10.91</c:v>
                </c:pt>
                <c:pt idx="24">
                  <c:v>10.468999999999999</c:v>
                </c:pt>
                <c:pt idx="25">
                  <c:v>9.1210000000000004</c:v>
                </c:pt>
                <c:pt idx="26">
                  <c:v>9.7129999999999992</c:v>
                </c:pt>
                <c:pt idx="27">
                  <c:v>8.7560000000000002</c:v>
                </c:pt>
                <c:pt idx="28">
                  <c:v>10.15</c:v>
                </c:pt>
                <c:pt idx="29">
                  <c:v>14.335000000000001</c:v>
                </c:pt>
                <c:pt idx="30">
                  <c:v>15.760999999999999</c:v>
                </c:pt>
                <c:pt idx="31">
                  <c:v>14.074999999999999</c:v>
                </c:pt>
                <c:pt idx="32">
                  <c:v>14.308999999999999</c:v>
                </c:pt>
                <c:pt idx="33">
                  <c:v>15.472</c:v>
                </c:pt>
                <c:pt idx="34">
                  <c:v>19.928999999999998</c:v>
                </c:pt>
                <c:pt idx="35">
                  <c:v>22.853999999999999</c:v>
                </c:pt>
                <c:pt idx="36">
                  <c:v>26.706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40.212000000000003</c:v>
                </c:pt>
                <c:pt idx="41">
                  <c:v>44.44</c:v>
                </c:pt>
                <c:pt idx="42">
                  <c:v>46.125999999999998</c:v>
                </c:pt>
                <c:pt idx="43">
                  <c:v>49.423000000000002</c:v>
                </c:pt>
                <c:pt idx="44">
                  <c:v>51.255000000000003</c:v>
                </c:pt>
                <c:pt idx="45">
                  <c:v>59.38</c:v>
                </c:pt>
                <c:pt idx="46">
                  <c:v>65.900000000000006</c:v>
                </c:pt>
                <c:pt idx="47">
                  <c:v>72.069999999999993</c:v>
                </c:pt>
                <c:pt idx="48">
                  <c:v>76.180000000000007</c:v>
                </c:pt>
                <c:pt idx="49">
                  <c:v>79.650000000000006</c:v>
                </c:pt>
              </c:numCache>
            </c:numRef>
          </c:val>
        </c:ser>
        <c:ser>
          <c:idx val="1"/>
          <c:order val="1"/>
          <c:tx>
            <c:strRef>
              <c:f>'CH SoyProdConsIm'!$B$3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ysClr val="window" lastClr="FFFFFF"/>
            </a:solidFill>
            <a:ln w="19050">
              <a:solidFill>
                <a:sysClr val="windowText" lastClr="000000"/>
              </a:solidFill>
              <a:prstDash val="solid"/>
            </a:ln>
          </c:spPr>
          <c:cat>
            <c:numRef>
              <c:f>'CH SoyProdConsIm'!$A$6:$A$55</c:f>
              <c:numCache>
                <c:formatCode>General</c:formatCod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cat>
          <c:val>
            <c:numRef>
              <c:f>'CH SoyProdConsIm'!$B$6:$B$55</c:f>
              <c:numCache>
                <c:formatCode>0.0</c:formatCode>
                <c:ptCount val="50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8.0399999999999991</c:v>
                </c:pt>
                <c:pt idx="5">
                  <c:v>7.63</c:v>
                </c:pt>
                <c:pt idx="6">
                  <c:v>8.7100000000000009</c:v>
                </c:pt>
                <c:pt idx="7">
                  <c:v>8.61</c:v>
                </c:pt>
                <c:pt idx="8">
                  <c:v>6.45</c:v>
                </c:pt>
                <c:pt idx="9">
                  <c:v>8.3699999999999992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7.5650000000000004</c:v>
                </c:pt>
                <c:pt idx="15">
                  <c:v>7.46</c:v>
                </c:pt>
                <c:pt idx="16">
                  <c:v>7.94</c:v>
                </c:pt>
                <c:pt idx="17">
                  <c:v>9.3249999999999993</c:v>
                </c:pt>
                <c:pt idx="18">
                  <c:v>9.0299999999999994</c:v>
                </c:pt>
                <c:pt idx="19">
                  <c:v>9.76</c:v>
                </c:pt>
                <c:pt idx="20">
                  <c:v>9.6950000000000003</c:v>
                </c:pt>
                <c:pt idx="21">
                  <c:v>10.509</c:v>
                </c:pt>
                <c:pt idx="22">
                  <c:v>11.614000000000001</c:v>
                </c:pt>
                <c:pt idx="23">
                  <c:v>12.183999999999999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9.7100000000000009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13.502000000000001</c:v>
                </c:pt>
                <c:pt idx="32">
                  <c:v>13.22</c:v>
                </c:pt>
                <c:pt idx="33">
                  <c:v>14.728</c:v>
                </c:pt>
                <c:pt idx="34">
                  <c:v>15.151999999999999</c:v>
                </c:pt>
                <c:pt idx="35">
                  <c:v>14.25</c:v>
                </c:pt>
                <c:pt idx="36">
                  <c:v>15.409000000000001</c:v>
                </c:pt>
                <c:pt idx="37">
                  <c:v>15.41</c:v>
                </c:pt>
                <c:pt idx="38">
                  <c:v>16.510000000000002</c:v>
                </c:pt>
                <c:pt idx="39">
                  <c:v>15.394</c:v>
                </c:pt>
                <c:pt idx="40">
                  <c:v>17.399999999999999</c:v>
                </c:pt>
                <c:pt idx="41">
                  <c:v>16.350000000000001</c:v>
                </c:pt>
                <c:pt idx="42">
                  <c:v>15.08</c:v>
                </c:pt>
                <c:pt idx="43">
                  <c:v>12.725</c:v>
                </c:pt>
                <c:pt idx="44">
                  <c:v>15.54</c:v>
                </c:pt>
                <c:pt idx="45">
                  <c:v>14.98</c:v>
                </c:pt>
                <c:pt idx="46">
                  <c:v>15.08</c:v>
                </c:pt>
                <c:pt idx="47">
                  <c:v>14.484999999999999</c:v>
                </c:pt>
                <c:pt idx="48">
                  <c:v>13.05</c:v>
                </c:pt>
                <c:pt idx="49">
                  <c:v>12.2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58752"/>
        <c:axId val="40860672"/>
      </c:areaChart>
      <c:catAx>
        <c:axId val="4085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606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08606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</a:t>
                </a:r>
              </a:p>
            </c:rich>
          </c:tx>
          <c:layout>
            <c:manualLayout>
              <c:xMode val="edge"/>
              <c:yMode val="edge"/>
              <c:x val="3.5328169623169037E-2"/>
              <c:y val="0.41844519918569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587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China, 1960-2013</a:t>
            </a:r>
          </a:p>
        </c:rich>
      </c:tx>
      <c:layout>
        <c:manualLayout>
          <c:xMode val="edge"/>
          <c:yMode val="edge"/>
          <c:x val="0.25986255796328883"/>
          <c:y val="6.576138330871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8674701234282"/>
          <c:y val="0.14313346228239845"/>
          <c:w val="0.8324988749695259"/>
          <c:h val="0.73114129006170303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PAY'!$A$6:$A$59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PAY'!$B$6:$B$59</c:f>
              <c:numCache>
                <c:formatCode>#,##0</c:formatCode>
                <c:ptCount val="54"/>
                <c:pt idx="0">
                  <c:v>90.287000000000006</c:v>
                </c:pt>
                <c:pt idx="1">
                  <c:v>91.876999999999995</c:v>
                </c:pt>
                <c:pt idx="2">
                  <c:v>99.558000000000007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141.94300000000001</c:v>
                </c:pt>
                <c:pt idx="7">
                  <c:v>146.71600000000001</c:v>
                </c:pt>
                <c:pt idx="8">
                  <c:v>140.34800000000001</c:v>
                </c:pt>
                <c:pt idx="9">
                  <c:v>141.38999999999999</c:v>
                </c:pt>
                <c:pt idx="10">
                  <c:v>161.69399999999999</c:v>
                </c:pt>
                <c:pt idx="11">
                  <c:v>172.345</c:v>
                </c:pt>
                <c:pt idx="12">
                  <c:v>167.56899999999999</c:v>
                </c:pt>
                <c:pt idx="13">
                  <c:v>180.917</c:v>
                </c:pt>
                <c:pt idx="14">
                  <c:v>194.18700000000001</c:v>
                </c:pt>
                <c:pt idx="15">
                  <c:v>202.84100000000001</c:v>
                </c:pt>
                <c:pt idx="16">
                  <c:v>205.97200000000001</c:v>
                </c:pt>
                <c:pt idx="17">
                  <c:v>198.89400000000001</c:v>
                </c:pt>
                <c:pt idx="18">
                  <c:v>225.55699999999999</c:v>
                </c:pt>
                <c:pt idx="19">
                  <c:v>242.572</c:v>
                </c:pt>
                <c:pt idx="20">
                  <c:v>233.101</c:v>
                </c:pt>
                <c:pt idx="21">
                  <c:v>237.09700000000001</c:v>
                </c:pt>
                <c:pt idx="22">
                  <c:v>260.858</c:v>
                </c:pt>
                <c:pt idx="23">
                  <c:v>288.80700000000002</c:v>
                </c:pt>
                <c:pt idx="24">
                  <c:v>306.10300000000001</c:v>
                </c:pt>
                <c:pt idx="25">
                  <c:v>284.60199999999998</c:v>
                </c:pt>
                <c:pt idx="26">
                  <c:v>296.779</c:v>
                </c:pt>
                <c:pt idx="27">
                  <c:v>304.428</c:v>
                </c:pt>
                <c:pt idx="28">
                  <c:v>297.12599999999998</c:v>
                </c:pt>
                <c:pt idx="29">
                  <c:v>309.488</c:v>
                </c:pt>
                <c:pt idx="30">
                  <c:v>343.41899999999998</c:v>
                </c:pt>
                <c:pt idx="31">
                  <c:v>337.00400000000002</c:v>
                </c:pt>
                <c:pt idx="32">
                  <c:v>341.24900000000002</c:v>
                </c:pt>
                <c:pt idx="33">
                  <c:v>347.95800000000003</c:v>
                </c:pt>
                <c:pt idx="34">
                  <c:v>336.74200000000002</c:v>
                </c:pt>
                <c:pt idx="35">
                  <c:v>356.36900000000003</c:v>
                </c:pt>
                <c:pt idx="36">
                  <c:v>388.45800000000003</c:v>
                </c:pt>
                <c:pt idx="37">
                  <c:v>378.44099999999997</c:v>
                </c:pt>
                <c:pt idx="38">
                  <c:v>392.286</c:v>
                </c:pt>
                <c:pt idx="39">
                  <c:v>390.03399999999999</c:v>
                </c:pt>
                <c:pt idx="40">
                  <c:v>345.12900000000002</c:v>
                </c:pt>
                <c:pt idx="41">
                  <c:v>340.61399999999998</c:v>
                </c:pt>
                <c:pt idx="42">
                  <c:v>343.08800000000002</c:v>
                </c:pt>
                <c:pt idx="43">
                  <c:v>322.959</c:v>
                </c:pt>
                <c:pt idx="44">
                  <c:v>355.56700000000001</c:v>
                </c:pt>
                <c:pt idx="45">
                  <c:v>371.65499999999997</c:v>
                </c:pt>
                <c:pt idx="46">
                  <c:v>394.78500000000003</c:v>
                </c:pt>
                <c:pt idx="47">
                  <c:v>398.678</c:v>
                </c:pt>
                <c:pt idx="48">
                  <c:v>419.185</c:v>
                </c:pt>
                <c:pt idx="49">
                  <c:v>421.46499999999997</c:v>
                </c:pt>
                <c:pt idx="50">
                  <c:v>435.95100000000002</c:v>
                </c:pt>
                <c:pt idx="51">
                  <c:v>457.39800000000002</c:v>
                </c:pt>
                <c:pt idx="52">
                  <c:v>476.93900000000002</c:v>
                </c:pt>
                <c:pt idx="53">
                  <c:v>487.68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1568"/>
        <c:axId val="41103744"/>
      </c:scatterChart>
      <c:valAx>
        <c:axId val="4110156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03744"/>
        <c:crosses val="autoZero"/>
        <c:crossBetween val="midCat"/>
      </c:valAx>
      <c:valAx>
        <c:axId val="4110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Tons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015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 in China, 1950-2010,</a:t>
            </a:r>
            <a:endParaRPr lang="en-US" baseline="0"/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with Projection to 2050</a:t>
            </a:r>
          </a:p>
        </c:rich>
      </c:tx>
      <c:layout>
        <c:manualLayout>
          <c:xMode val="edge"/>
          <c:yMode val="edge"/>
          <c:x val="0.30537239941255306"/>
          <c:y val="2.321083172147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829142488716957"/>
          <c:w val="0.78792702298835815"/>
          <c:h val="0.72598323662153452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'CH Pop'!$A$6:$A$106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xVal>
          <c:yVal>
            <c:numRef>
              <c:f>'CH Pop'!$B$6:$B$66</c:f>
              <c:numCache>
                <c:formatCode>#,##0</c:formatCode>
                <c:ptCount val="61"/>
                <c:pt idx="0">
                  <c:v>543.77599999999995</c:v>
                </c:pt>
                <c:pt idx="1">
                  <c:v>558.81899999999996</c:v>
                </c:pt>
                <c:pt idx="2">
                  <c:v>571.16499999999996</c:v>
                </c:pt>
                <c:pt idx="3">
                  <c:v>581.81200000000001</c:v>
                </c:pt>
                <c:pt idx="4">
                  <c:v>591.55799999999999</c:v>
                </c:pt>
                <c:pt idx="5">
                  <c:v>600.995</c:v>
                </c:pt>
                <c:pt idx="6">
                  <c:v>610.50800000000004</c:v>
                </c:pt>
                <c:pt idx="7">
                  <c:v>620.279</c:v>
                </c:pt>
                <c:pt idx="8">
                  <c:v>630.31399999999996</c:v>
                </c:pt>
                <c:pt idx="9">
                  <c:v>640.48900000000003</c:v>
                </c:pt>
                <c:pt idx="10">
                  <c:v>650.67999999999995</c:v>
                </c:pt>
                <c:pt idx="11">
                  <c:v>660.90899999999999</c:v>
                </c:pt>
                <c:pt idx="12">
                  <c:v>671.46199999999999</c:v>
                </c:pt>
                <c:pt idx="13">
                  <c:v>682.947</c:v>
                </c:pt>
                <c:pt idx="14">
                  <c:v>696.14</c:v>
                </c:pt>
                <c:pt idx="15">
                  <c:v>711.54700000000003</c:v>
                </c:pt>
                <c:pt idx="16">
                  <c:v>729.37699999999995</c:v>
                </c:pt>
                <c:pt idx="17">
                  <c:v>749.32899999999995</c:v>
                </c:pt>
                <c:pt idx="18">
                  <c:v>770.74400000000003</c:v>
                </c:pt>
                <c:pt idx="19">
                  <c:v>792.67700000000002</c:v>
                </c:pt>
                <c:pt idx="20">
                  <c:v>814.37800000000004</c:v>
                </c:pt>
                <c:pt idx="21">
                  <c:v>835.71699999999998</c:v>
                </c:pt>
                <c:pt idx="22">
                  <c:v>856.71500000000003</c:v>
                </c:pt>
                <c:pt idx="23">
                  <c:v>876.96</c:v>
                </c:pt>
                <c:pt idx="24">
                  <c:v>896.005</c:v>
                </c:pt>
                <c:pt idx="25">
                  <c:v>913.57</c:v>
                </c:pt>
                <c:pt idx="26">
                  <c:v>929.45699999999999</c:v>
                </c:pt>
                <c:pt idx="27">
                  <c:v>943.82399999999996</c:v>
                </c:pt>
                <c:pt idx="28">
                  <c:v>957.21400000000006</c:v>
                </c:pt>
                <c:pt idx="29">
                  <c:v>970.40800000000002</c:v>
                </c:pt>
                <c:pt idx="30">
                  <c:v>984.01599999999996</c:v>
                </c:pt>
                <c:pt idx="31">
                  <c:v>998.07500000000005</c:v>
                </c:pt>
                <c:pt idx="32">
                  <c:v>1012.534</c:v>
                </c:pt>
                <c:pt idx="33">
                  <c:v>1027.788</c:v>
                </c:pt>
                <c:pt idx="34">
                  <c:v>1044.2929999999999</c:v>
                </c:pt>
                <c:pt idx="35">
                  <c:v>1062.299</c:v>
                </c:pt>
                <c:pt idx="36">
                  <c:v>1082.028</c:v>
                </c:pt>
                <c:pt idx="37">
                  <c:v>1103.202</c:v>
                </c:pt>
                <c:pt idx="38">
                  <c:v>1124.9280000000001</c:v>
                </c:pt>
                <c:pt idx="39">
                  <c:v>1145.9760000000001</c:v>
                </c:pt>
                <c:pt idx="40">
                  <c:v>1165.4290000000001</c:v>
                </c:pt>
                <c:pt idx="41">
                  <c:v>1183.008</c:v>
                </c:pt>
                <c:pt idx="42">
                  <c:v>1198.875</c:v>
                </c:pt>
                <c:pt idx="43">
                  <c:v>1213.104</c:v>
                </c:pt>
                <c:pt idx="44">
                  <c:v>1225.922</c:v>
                </c:pt>
                <c:pt idx="45">
                  <c:v>1237.5309999999999</c:v>
                </c:pt>
                <c:pt idx="46">
                  <c:v>1247.8969999999999</c:v>
                </c:pt>
                <c:pt idx="47">
                  <c:v>1257.0219999999999</c:v>
                </c:pt>
                <c:pt idx="48">
                  <c:v>1265.223</c:v>
                </c:pt>
                <c:pt idx="49">
                  <c:v>1272.915</c:v>
                </c:pt>
                <c:pt idx="50">
                  <c:v>1280.4290000000001</c:v>
                </c:pt>
                <c:pt idx="51">
                  <c:v>1287.8900000000001</c:v>
                </c:pt>
                <c:pt idx="52">
                  <c:v>1295.3219999999999</c:v>
                </c:pt>
                <c:pt idx="53">
                  <c:v>1302.81</c:v>
                </c:pt>
                <c:pt idx="54">
                  <c:v>1310.414</c:v>
                </c:pt>
                <c:pt idx="55">
                  <c:v>1318.1769999999999</c:v>
                </c:pt>
                <c:pt idx="56">
                  <c:v>1326.146</c:v>
                </c:pt>
                <c:pt idx="57">
                  <c:v>1334.3440000000001</c:v>
                </c:pt>
                <c:pt idx="58">
                  <c:v>1342.7329999999999</c:v>
                </c:pt>
                <c:pt idx="59">
                  <c:v>1351.248</c:v>
                </c:pt>
                <c:pt idx="60">
                  <c:v>1359.8209999999999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'CH Pop'!$A$67:$A$106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'CH Pop'!$B$67:$B$106</c:f>
              <c:numCache>
                <c:formatCode>#,##0</c:formatCode>
                <c:ptCount val="40"/>
                <c:pt idx="0">
                  <c:v>1368.44</c:v>
                </c:pt>
                <c:pt idx="1">
                  <c:v>1377.0650000000001</c:v>
                </c:pt>
                <c:pt idx="2">
                  <c:v>1385.567</c:v>
                </c:pt>
                <c:pt idx="3">
                  <c:v>1393.7840000000001</c:v>
                </c:pt>
                <c:pt idx="4">
                  <c:v>1401.587</c:v>
                </c:pt>
                <c:pt idx="5">
                  <c:v>1408.922</c:v>
                </c:pt>
                <c:pt idx="6">
                  <c:v>1415.77</c:v>
                </c:pt>
                <c:pt idx="7">
                  <c:v>1422.075</c:v>
                </c:pt>
                <c:pt idx="8">
                  <c:v>1427.7850000000001</c:v>
                </c:pt>
                <c:pt idx="9">
                  <c:v>1432.8679999999999</c:v>
                </c:pt>
                <c:pt idx="10">
                  <c:v>1437.289</c:v>
                </c:pt>
                <c:pt idx="11">
                  <c:v>1441.0509999999999</c:v>
                </c:pt>
                <c:pt idx="12">
                  <c:v>1444.204</c:v>
                </c:pt>
                <c:pt idx="13">
                  <c:v>1446.827</c:v>
                </c:pt>
                <c:pt idx="14">
                  <c:v>1448.9839999999999</c:v>
                </c:pt>
                <c:pt idx="15">
                  <c:v>1450.6890000000001</c:v>
                </c:pt>
                <c:pt idx="16">
                  <c:v>1451.943</c:v>
                </c:pt>
                <c:pt idx="17">
                  <c:v>1452.7760000000001</c:v>
                </c:pt>
                <c:pt idx="18">
                  <c:v>1453.2190000000001</c:v>
                </c:pt>
                <c:pt idx="19">
                  <c:v>1453.297</c:v>
                </c:pt>
                <c:pt idx="20">
                  <c:v>1453.03</c:v>
                </c:pt>
                <c:pt idx="21">
                  <c:v>1452.4269999999999</c:v>
                </c:pt>
                <c:pt idx="22">
                  <c:v>1451.4880000000001</c:v>
                </c:pt>
                <c:pt idx="23">
                  <c:v>1450.2090000000001</c:v>
                </c:pt>
                <c:pt idx="24">
                  <c:v>1448.5889999999999</c:v>
                </c:pt>
                <c:pt idx="25">
                  <c:v>1446.635</c:v>
                </c:pt>
                <c:pt idx="26">
                  <c:v>1444.3530000000001</c:v>
                </c:pt>
                <c:pt idx="27">
                  <c:v>1441.74</c:v>
                </c:pt>
                <c:pt idx="28">
                  <c:v>1438.79</c:v>
                </c:pt>
                <c:pt idx="29">
                  <c:v>1435.499</c:v>
                </c:pt>
                <c:pt idx="30">
                  <c:v>1431.874</c:v>
                </c:pt>
                <c:pt idx="31">
                  <c:v>1427.921</c:v>
                </c:pt>
                <c:pt idx="32">
                  <c:v>1423.64</c:v>
                </c:pt>
                <c:pt idx="33">
                  <c:v>1419.028</c:v>
                </c:pt>
                <c:pt idx="34">
                  <c:v>1414.0889999999999</c:v>
                </c:pt>
                <c:pt idx="35">
                  <c:v>1408.83</c:v>
                </c:pt>
                <c:pt idx="36">
                  <c:v>1403.2670000000001</c:v>
                </c:pt>
                <c:pt idx="37">
                  <c:v>1397.421</c:v>
                </c:pt>
                <c:pt idx="38">
                  <c:v>1391.316</c:v>
                </c:pt>
                <c:pt idx="39">
                  <c:v>1384.9770000000001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44704"/>
        <c:axId val="41146624"/>
      </c:scatterChart>
      <c:valAx>
        <c:axId val="4114470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UNPop</a:t>
                </a:r>
              </a:p>
            </c:rich>
          </c:tx>
          <c:layout>
            <c:manualLayout>
              <c:xMode val="edge"/>
              <c:yMode val="edge"/>
              <c:x val="0.44100054377379011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46624"/>
        <c:crosses val="autoZero"/>
        <c:crossBetween val="midCat"/>
        <c:majorUnit val="20"/>
      </c:valAx>
      <c:valAx>
        <c:axId val="4114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75822050290135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44704"/>
        <c:crossesAt val="195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Pigs in China</a:t>
            </a:r>
            <a:r>
              <a:rPr lang="en-US" baseline="0"/>
              <a:t> and</a:t>
            </a:r>
            <a:r>
              <a:rPr lang="en-US"/>
              <a:t> the World,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1961-2012</a:t>
            </a:r>
          </a:p>
        </c:rich>
      </c:tx>
      <c:layout>
        <c:manualLayout>
          <c:xMode val="edge"/>
          <c:yMode val="edge"/>
          <c:x val="0.26266774565088008"/>
          <c:y val="4.5161820923254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Pigs!$B$3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Pigs!$A$6:$A$57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xVal>
          <c:yVal>
            <c:numRef>
              <c:f>Pigs!$B$6:$B$57</c:f>
              <c:numCache>
                <c:formatCode>#,##0</c:formatCode>
                <c:ptCount val="52"/>
                <c:pt idx="0">
                  <c:v>85.618571000000003</c:v>
                </c:pt>
                <c:pt idx="1">
                  <c:v>78.919826</c:v>
                </c:pt>
                <c:pt idx="2">
                  <c:v>103.32026399999999</c:v>
                </c:pt>
                <c:pt idx="3">
                  <c:v>134.79605100000001</c:v>
                </c:pt>
                <c:pt idx="4">
                  <c:v>155.44462200000001</c:v>
                </c:pt>
                <c:pt idx="5">
                  <c:v>170.09521100000001</c:v>
                </c:pt>
                <c:pt idx="6">
                  <c:v>196.73596599999999</c:v>
                </c:pt>
                <c:pt idx="7">
                  <c:v>193.37010000000001</c:v>
                </c:pt>
                <c:pt idx="8">
                  <c:v>182.01196400000001</c:v>
                </c:pt>
                <c:pt idx="9">
                  <c:v>175.96416199999999</c:v>
                </c:pt>
                <c:pt idx="10">
                  <c:v>209.52335299999999</c:v>
                </c:pt>
                <c:pt idx="11">
                  <c:v>253.96243799999999</c:v>
                </c:pt>
                <c:pt idx="12">
                  <c:v>267.88429300000001</c:v>
                </c:pt>
                <c:pt idx="13">
                  <c:v>261.91292499999997</c:v>
                </c:pt>
                <c:pt idx="14">
                  <c:v>263.97488299999998</c:v>
                </c:pt>
                <c:pt idx="15">
                  <c:v>284.924443</c:v>
                </c:pt>
                <c:pt idx="16">
                  <c:v>291.38474600000001</c:v>
                </c:pt>
                <c:pt idx="17">
                  <c:v>296.03085900000002</c:v>
                </c:pt>
                <c:pt idx="18">
                  <c:v>306.139815</c:v>
                </c:pt>
                <c:pt idx="19">
                  <c:v>325.67774400000002</c:v>
                </c:pt>
                <c:pt idx="20">
                  <c:v>310.72304100000002</c:v>
                </c:pt>
                <c:pt idx="21">
                  <c:v>298.97555799999998</c:v>
                </c:pt>
                <c:pt idx="22">
                  <c:v>306.47211900000002</c:v>
                </c:pt>
                <c:pt idx="23">
                  <c:v>304.93103400000001</c:v>
                </c:pt>
                <c:pt idx="24">
                  <c:v>313.86054899999999</c:v>
                </c:pt>
                <c:pt idx="25">
                  <c:v>338.44207899999998</c:v>
                </c:pt>
                <c:pt idx="26">
                  <c:v>344.601111</c:v>
                </c:pt>
                <c:pt idx="27">
                  <c:v>331.94313399999999</c:v>
                </c:pt>
                <c:pt idx="28">
                  <c:v>346.100122</c:v>
                </c:pt>
                <c:pt idx="29">
                  <c:v>353.84187600000001</c:v>
                </c:pt>
                <c:pt idx="30">
                  <c:v>360.33724999999998</c:v>
                </c:pt>
                <c:pt idx="31">
                  <c:v>365.12463700000001</c:v>
                </c:pt>
                <c:pt idx="32">
                  <c:v>367.17480999999998</c:v>
                </c:pt>
                <c:pt idx="33">
                  <c:v>371.50281999999999</c:v>
                </c:pt>
                <c:pt idx="34">
                  <c:v>370.88729999999998</c:v>
                </c:pt>
                <c:pt idx="35">
                  <c:v>375.33710000000002</c:v>
                </c:pt>
                <c:pt idx="36">
                  <c:v>373.68939999999998</c:v>
                </c:pt>
                <c:pt idx="37">
                  <c:v>376.46004699999997</c:v>
                </c:pt>
                <c:pt idx="38">
                  <c:v>387.055296</c:v>
                </c:pt>
                <c:pt idx="39">
                  <c:v>395.76619399999998</c:v>
                </c:pt>
                <c:pt idx="40">
                  <c:v>394.92245400000002</c:v>
                </c:pt>
                <c:pt idx="41">
                  <c:v>397.52460500000001</c:v>
                </c:pt>
                <c:pt idx="42">
                  <c:v>399.68494099999998</c:v>
                </c:pt>
                <c:pt idx="43">
                  <c:v>400.09589899999997</c:v>
                </c:pt>
                <c:pt idx="44">
                  <c:v>407.17682000000002</c:v>
                </c:pt>
                <c:pt idx="45">
                  <c:v>418.89003600000001</c:v>
                </c:pt>
                <c:pt idx="46">
                  <c:v>425.71262100000001</c:v>
                </c:pt>
                <c:pt idx="47">
                  <c:v>433.45898999999997</c:v>
                </c:pt>
                <c:pt idx="48">
                  <c:v>450.98409700000002</c:v>
                </c:pt>
                <c:pt idx="49">
                  <c:v>476.26700299999999</c:v>
                </c:pt>
                <c:pt idx="50">
                  <c:v>470.96095200000002</c:v>
                </c:pt>
                <c:pt idx="51">
                  <c:v>471.875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Pigs!$C$3</c:f>
              <c:strCache>
                <c:ptCount val="1"/>
                <c:pt idx="0">
                  <c:v>World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Pigs!$A$6:$A$57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xVal>
          <c:yVal>
            <c:numRef>
              <c:f>Pigs!$C$6:$C$57</c:f>
              <c:numCache>
                <c:formatCode>#,##0</c:formatCode>
                <c:ptCount val="52"/>
                <c:pt idx="0">
                  <c:v>406.180364</c:v>
                </c:pt>
                <c:pt idx="1">
                  <c:v>422.96086600000001</c:v>
                </c:pt>
                <c:pt idx="2">
                  <c:v>447.860838</c:v>
                </c:pt>
                <c:pt idx="3">
                  <c:v>459.06327499999998</c:v>
                </c:pt>
                <c:pt idx="4">
                  <c:v>496.42449299999998</c:v>
                </c:pt>
                <c:pt idx="5">
                  <c:v>510.430408</c:v>
                </c:pt>
                <c:pt idx="6">
                  <c:v>547.59030199999995</c:v>
                </c:pt>
                <c:pt idx="7">
                  <c:v>547.00925900000004</c:v>
                </c:pt>
                <c:pt idx="8">
                  <c:v>537.64381300000002</c:v>
                </c:pt>
                <c:pt idx="9">
                  <c:v>547.23112600000002</c:v>
                </c:pt>
                <c:pt idx="10">
                  <c:v>618.410886</c:v>
                </c:pt>
                <c:pt idx="11">
                  <c:v>669.13811499999997</c:v>
                </c:pt>
                <c:pt idx="12">
                  <c:v>684.133152</c:v>
                </c:pt>
                <c:pt idx="13">
                  <c:v>687.59478100000001</c:v>
                </c:pt>
                <c:pt idx="14">
                  <c:v>685.65045599999996</c:v>
                </c:pt>
                <c:pt idx="15">
                  <c:v>682.37151500000004</c:v>
                </c:pt>
                <c:pt idx="16">
                  <c:v>711.24443799999995</c:v>
                </c:pt>
                <c:pt idx="17">
                  <c:v>737.45108900000002</c:v>
                </c:pt>
                <c:pt idx="18">
                  <c:v>764.957041</c:v>
                </c:pt>
                <c:pt idx="19">
                  <c:v>797.77753199999995</c:v>
                </c:pt>
                <c:pt idx="20">
                  <c:v>780.62661400000002</c:v>
                </c:pt>
                <c:pt idx="21">
                  <c:v>769.43370600000003</c:v>
                </c:pt>
                <c:pt idx="22">
                  <c:v>776.49937999999997</c:v>
                </c:pt>
                <c:pt idx="23">
                  <c:v>788.16266499999995</c:v>
                </c:pt>
                <c:pt idx="24">
                  <c:v>793.46778800000004</c:v>
                </c:pt>
                <c:pt idx="25">
                  <c:v>825.57734500000004</c:v>
                </c:pt>
                <c:pt idx="26">
                  <c:v>835.82978400000002</c:v>
                </c:pt>
                <c:pt idx="27">
                  <c:v>829.50233400000002</c:v>
                </c:pt>
                <c:pt idx="28">
                  <c:v>844.21149800000001</c:v>
                </c:pt>
                <c:pt idx="29">
                  <c:v>848.69140600000003</c:v>
                </c:pt>
                <c:pt idx="30">
                  <c:v>854.03715199999999</c:v>
                </c:pt>
                <c:pt idx="31">
                  <c:v>854.25305900000001</c:v>
                </c:pt>
                <c:pt idx="32">
                  <c:v>847.79830600000003</c:v>
                </c:pt>
                <c:pt idx="33">
                  <c:v>849.29539899999997</c:v>
                </c:pt>
                <c:pt idx="34">
                  <c:v>845.05566799999997</c:v>
                </c:pt>
                <c:pt idx="35">
                  <c:v>835.86743799999999</c:v>
                </c:pt>
                <c:pt idx="36">
                  <c:v>830.37039800000002</c:v>
                </c:pt>
                <c:pt idx="37">
                  <c:v>837.06479100000001</c:v>
                </c:pt>
                <c:pt idx="38">
                  <c:v>851.56795</c:v>
                </c:pt>
                <c:pt idx="39">
                  <c:v>856.24136099999998</c:v>
                </c:pt>
                <c:pt idx="40">
                  <c:v>855.15709100000004</c:v>
                </c:pt>
                <c:pt idx="41">
                  <c:v>864.07623699999999</c:v>
                </c:pt>
                <c:pt idx="42">
                  <c:v>873.46682099999998</c:v>
                </c:pt>
                <c:pt idx="43">
                  <c:v>872.74241900000004</c:v>
                </c:pt>
                <c:pt idx="44">
                  <c:v>884.16722800000002</c:v>
                </c:pt>
                <c:pt idx="45">
                  <c:v>903.52298699999994</c:v>
                </c:pt>
                <c:pt idx="46">
                  <c:v>919.48278100000005</c:v>
                </c:pt>
                <c:pt idx="47">
                  <c:v>925.10862999999995</c:v>
                </c:pt>
                <c:pt idx="48">
                  <c:v>940.61145799999997</c:v>
                </c:pt>
                <c:pt idx="49">
                  <c:v>972.97836099999995</c:v>
                </c:pt>
                <c:pt idx="50">
                  <c:v>968.15981199999999</c:v>
                </c:pt>
                <c:pt idx="51">
                  <c:v>966.17096800000002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87968"/>
        <c:axId val="40789888"/>
      </c:scatterChart>
      <c:valAx>
        <c:axId val="4078796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2393304802083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89888"/>
        <c:crosses val="autoZero"/>
        <c:crossBetween val="midCat"/>
      </c:valAx>
      <c:valAx>
        <c:axId val="4078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87968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Pork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1960-2013</a:t>
            </a:r>
            <a:endParaRPr lang="en-US"/>
          </a:p>
        </c:rich>
      </c:tx>
      <c:layout>
        <c:manualLayout>
          <c:xMode val="edge"/>
          <c:yMode val="edge"/>
          <c:x val="0.20173545191027303"/>
          <c:y val="3.9948420373952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US Pork'!$B$4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'CH US Pork'!$A$22:$A$60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US Pork'!$B$22:$B$60</c:f>
              <c:numCache>
                <c:formatCode>0.0</c:formatCode>
                <c:ptCount val="39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>
                  <c:v>52.725000000000001</c:v>
                </c:pt>
                <c:pt idx="38">
                  <c:v>54.25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'CH US Pork'!$C$4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'CH US Pork'!$A$7:$A$60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US Pork'!$C$7:$C$60</c:f>
              <c:numCache>
                <c:formatCode>0.0</c:formatCode>
                <c:ptCount val="54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8.6539999999999999</c:v>
                </c:pt>
                <c:pt idx="51">
                  <c:v>8.34</c:v>
                </c:pt>
                <c:pt idx="52">
                  <c:v>8.4410000000000007</c:v>
                </c:pt>
                <c:pt idx="53">
                  <c:v>8.6159999999999997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0000"/>
        <c:axId val="41386752"/>
      </c:scatterChart>
      <c:valAx>
        <c:axId val="413600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86752"/>
        <c:crosses val="autoZero"/>
        <c:crossBetween val="midCat"/>
      </c:valAx>
      <c:valAx>
        <c:axId val="4138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</a:t>
                </a:r>
                <a:r>
                  <a:rPr lang="en-US"/>
                  <a:t>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4912959381044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000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Pork Consumption per Person in China and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States, 1960-2013</a:t>
            </a:r>
          </a:p>
        </c:rich>
      </c:tx>
      <c:layout>
        <c:manualLayout>
          <c:xMode val="edge"/>
          <c:yMode val="edge"/>
          <c:x val="0.20607999040902922"/>
          <c:y val="3.4806500251298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US Pork'!$D$4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'CH US Pork'!$A$22:$A$60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US Pork'!$B$22:$B$60</c:f>
              <c:numCache>
                <c:formatCode>0.0</c:formatCode>
                <c:ptCount val="39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>
                  <c:v>52.725000000000001</c:v>
                </c:pt>
                <c:pt idx="38">
                  <c:v>54.25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'CH US Pork'!$E$4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'CH US Pork'!$A$7:$A$60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US Pork'!$E$7:$E$60</c:f>
              <c:numCache>
                <c:formatCode>0.0</c:formatCode>
                <c:ptCount val="54"/>
                <c:pt idx="0">
                  <c:v>34.427639131139323</c:v>
                </c:pt>
                <c:pt idx="1">
                  <c:v>32.999402381139873</c:v>
                </c:pt>
                <c:pt idx="2">
                  <c:v>33.325161614278535</c:v>
                </c:pt>
                <c:pt idx="3">
                  <c:v>33.925430947709557</c:v>
                </c:pt>
                <c:pt idx="4">
                  <c:v>33.950359404445209</c:v>
                </c:pt>
                <c:pt idx="5">
                  <c:v>30.072185514486144</c:v>
                </c:pt>
                <c:pt idx="6">
                  <c:v>29.400249615398732</c:v>
                </c:pt>
                <c:pt idx="7">
                  <c:v>32.14944678177838</c:v>
                </c:pt>
                <c:pt idx="8">
                  <c:v>32.837023195236483</c:v>
                </c:pt>
                <c:pt idx="9">
                  <c:v>31.805346930296242</c:v>
                </c:pt>
                <c:pt idx="10">
                  <c:v>32.412008222635386</c:v>
                </c:pt>
                <c:pt idx="11">
                  <c:v>35.196642351755216</c:v>
                </c:pt>
                <c:pt idx="12">
                  <c:v>31.784238535435456</c:v>
                </c:pt>
                <c:pt idx="13">
                  <c:v>28.434661580600025</c:v>
                </c:pt>
                <c:pt idx="14">
                  <c:v>30.648267791863212</c:v>
                </c:pt>
                <c:pt idx="15">
                  <c:v>24.936311352924267</c:v>
                </c:pt>
                <c:pt idx="16">
                  <c:v>26.377689759032172</c:v>
                </c:pt>
                <c:pt idx="17">
                  <c:v>27.225436327536158</c:v>
                </c:pt>
                <c:pt idx="18">
                  <c:v>27.04456477806519</c:v>
                </c:pt>
                <c:pt idx="19">
                  <c:v>31.091258740643628</c:v>
                </c:pt>
                <c:pt idx="20">
                  <c:v>33.196284652358372</c:v>
                </c:pt>
                <c:pt idx="21">
                  <c:v>31.655277521146893</c:v>
                </c:pt>
                <c:pt idx="22">
                  <c:v>28.375769948359039</c:v>
                </c:pt>
                <c:pt idx="23">
                  <c:v>29.808491137033357</c:v>
                </c:pt>
                <c:pt idx="24">
                  <c:v>29.583771041457155</c:v>
                </c:pt>
                <c:pt idx="25">
                  <c:v>29.755653617599094</c:v>
                </c:pt>
                <c:pt idx="26">
                  <c:v>28.097376855909506</c:v>
                </c:pt>
                <c:pt idx="27">
                  <c:v>28.213458652730697</c:v>
                </c:pt>
                <c:pt idx="28">
                  <c:v>30.09969712630901</c:v>
                </c:pt>
                <c:pt idx="29">
                  <c:v>29.833513435242541</c:v>
                </c:pt>
                <c:pt idx="30">
                  <c:v>28.572927606091167</c:v>
                </c:pt>
                <c:pt idx="31">
                  <c:v>28.932966960076566</c:v>
                </c:pt>
                <c:pt idx="32">
                  <c:v>30.525438815025726</c:v>
                </c:pt>
                <c:pt idx="33">
                  <c:v>30.123103298190816</c:v>
                </c:pt>
                <c:pt idx="34">
                  <c:v>30.490051867946889</c:v>
                </c:pt>
                <c:pt idx="35">
                  <c:v>30.070177601408194</c:v>
                </c:pt>
                <c:pt idx="36">
                  <c:v>28.090390341247399</c:v>
                </c:pt>
                <c:pt idx="37">
                  <c:v>27.785215188389131</c:v>
                </c:pt>
                <c:pt idx="38">
                  <c:v>29.918691182452459</c:v>
                </c:pt>
                <c:pt idx="39">
                  <c:v>30.509652986277089</c:v>
                </c:pt>
                <c:pt idx="40">
                  <c:v>29.705433938711266</c:v>
                </c:pt>
                <c:pt idx="41">
                  <c:v>29.200163356759521</c:v>
                </c:pt>
                <c:pt idx="42">
                  <c:v>29.91695457859749</c:v>
                </c:pt>
                <c:pt idx="43">
                  <c:v>30.107584594954826</c:v>
                </c:pt>
                <c:pt idx="44">
                  <c:v>29.855770401098198</c:v>
                </c:pt>
                <c:pt idx="45">
                  <c:v>29.044243461633528</c:v>
                </c:pt>
                <c:pt idx="46">
                  <c:v>28.71973225407395</c:v>
                </c:pt>
                <c:pt idx="47">
                  <c:v>29.510832651451501</c:v>
                </c:pt>
                <c:pt idx="48">
                  <c:v>28.738935041244577</c:v>
                </c:pt>
                <c:pt idx="49">
                  <c:v>29.121925982080572</c:v>
                </c:pt>
                <c:pt idx="50">
                  <c:v>27.715227960664336</c:v>
                </c:pt>
                <c:pt idx="51">
                  <c:v>26.483609922566497</c:v>
                </c:pt>
                <c:pt idx="52">
                  <c:v>26.585385831049493</c:v>
                </c:pt>
                <c:pt idx="53">
                  <c:v>26.920733400265224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42944"/>
        <c:axId val="41861504"/>
      </c:scatterChart>
      <c:valAx>
        <c:axId val="4184294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61504"/>
        <c:crosses val="autoZero"/>
        <c:crossBetween val="midCat"/>
      </c:valAx>
      <c:valAx>
        <c:axId val="418615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294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9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1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5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0.95006</cdr:x>
      <cdr:y>0.16485</cdr:y>
    </cdr:from>
    <cdr:to>
      <cdr:x>0.97782</cdr:x>
      <cdr:y>0.8703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25" y="812800"/>
          <a:ext cx="162055" cy="3478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0.76509</cdr:x>
      <cdr:y>0.6267</cdr:y>
    </cdr:from>
    <cdr:to>
      <cdr:x>0.92496</cdr:x>
      <cdr:y>0.68472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67221" y="3086117"/>
          <a:ext cx="933453" cy="28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0.80642</cdr:x>
      <cdr:y>0.20761</cdr:y>
    </cdr:from>
    <cdr:to>
      <cdr:x>0.90865</cdr:x>
      <cdr:y>0.26563</cdr:y>
    </cdr:to>
    <cdr:sp macro="" textlink="">
      <cdr:nvSpPr>
        <cdr:cNvPr id="103" name="TextBox 1"/>
        <cdr:cNvSpPr txBox="1"/>
      </cdr:nvSpPr>
      <cdr:spPr>
        <a:xfrm xmlns:a="http://schemas.openxmlformats.org/drawingml/2006/main">
          <a:off x="4708524" y="1022373"/>
          <a:ext cx="596901" cy="28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World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0.77488</cdr:x>
      <cdr:y>0.17215</cdr:y>
    </cdr:from>
    <cdr:to>
      <cdr:x>0.93638</cdr:x>
      <cdr:y>0.24178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24371" y="847721"/>
          <a:ext cx="942970" cy="3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0.82219</cdr:x>
      <cdr:y>0.77369</cdr:y>
    </cdr:from>
    <cdr:to>
      <cdr:x>0.95269</cdr:x>
      <cdr:y>0.84333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00600" y="3810000"/>
          <a:ext cx="7620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U.S.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36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88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60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12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0.84339</cdr:x>
      <cdr:y>0.22243</cdr:y>
    </cdr:from>
    <cdr:to>
      <cdr:x>0.98042</cdr:x>
      <cdr:y>0.2882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24407" y="1095362"/>
          <a:ext cx="800094" cy="323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0.78792</cdr:x>
      <cdr:y>0.55513</cdr:y>
    </cdr:from>
    <cdr:to>
      <cdr:x>0.87928</cdr:x>
      <cdr:y>0.60542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600550" y="2733698"/>
          <a:ext cx="53343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U.S.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0.82055</cdr:x>
      <cdr:y>0.19149</cdr:y>
    </cdr:from>
    <cdr:to>
      <cdr:x>0.92822</cdr:x>
      <cdr:y>0.24371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91060" y="942978"/>
          <a:ext cx="628666" cy="257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0.80098</cdr:x>
      <cdr:y>0.65571</cdr:y>
    </cdr:from>
    <cdr:to>
      <cdr:x>0.92496</cdr:x>
      <cdr:y>0.70793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76775" y="3228975"/>
          <a:ext cx="7239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0.85644</cdr:x>
      <cdr:y>0.75435</cdr:y>
    </cdr:from>
    <cdr:to>
      <cdr:x>0.93964</cdr:x>
      <cdr:y>0.81238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000603" y="3714750"/>
          <a:ext cx="485791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0.74932</cdr:x>
      <cdr:y>0.8285</cdr:y>
    </cdr:from>
    <cdr:to>
      <cdr:x>0.96574</cdr:x>
      <cdr:y>0.88781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75150" y="4079875"/>
          <a:ext cx="126365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Mutton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and Goat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0.83687</cdr:x>
      <cdr:y>0.26499</cdr:y>
    </cdr:from>
    <cdr:to>
      <cdr:x>0.98042</cdr:x>
      <cdr:y>0.31915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86337" y="1304923"/>
          <a:ext cx="838164" cy="2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0.80587</cdr:x>
      <cdr:y>0.65764</cdr:y>
    </cdr:from>
    <cdr:to>
      <cdr:x>0.969</cdr:x>
      <cdr:y>0.7118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05350" y="3238500"/>
          <a:ext cx="952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0.82219</cdr:x>
      <cdr:y>0.74468</cdr:y>
    </cdr:from>
    <cdr:to>
      <cdr:x>0.98858</cdr:x>
      <cdr:y>0.82592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800600" y="3667125"/>
          <a:ext cx="9715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0.74932</cdr:x>
      <cdr:y>0.82656</cdr:y>
    </cdr:from>
    <cdr:to>
      <cdr:x>0.96574</cdr:x>
      <cdr:y>0.88588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4375150" y="4070350"/>
          <a:ext cx="126365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Mutton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and Goat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0.80261</cdr:x>
      <cdr:y>0.18569</cdr:y>
    </cdr:from>
    <cdr:to>
      <cdr:x>0.92496</cdr:x>
      <cdr:y>0.23598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6301" y="914424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Arial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0.81892</cdr:x>
      <cdr:y>0.35397</cdr:y>
    </cdr:from>
    <cdr:to>
      <cdr:x>0.94127</cdr:x>
      <cdr:y>0.40426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81531" y="1743099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0.82708</cdr:x>
      <cdr:y>0.43907</cdr:y>
    </cdr:from>
    <cdr:to>
      <cdr:x>0.97064</cdr:x>
      <cdr:y>0.49323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29175" y="2162167"/>
          <a:ext cx="838222" cy="2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0.72159</cdr:x>
      <cdr:y>0.79948</cdr:y>
    </cdr:from>
    <cdr:to>
      <cdr:x>0.95922</cdr:x>
      <cdr:y>0.8588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213224" y="3937000"/>
          <a:ext cx="1387476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Mutton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and Goat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0.79772</cdr:x>
      <cdr:y>0.36364</cdr:y>
    </cdr:from>
    <cdr:to>
      <cdr:x>0.92659</cdr:x>
      <cdr:y>0.41199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57728" y="1790712"/>
          <a:ext cx="752449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0.86949</cdr:x>
      <cdr:y>0.48549</cdr:y>
    </cdr:from>
    <cdr:to>
      <cdr:x>0.95759</cdr:x>
      <cdr:y>0.52998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076799" y="2390765"/>
          <a:ext cx="514400" cy="21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0.83523</cdr:x>
      <cdr:y>0.59381</cdr:y>
    </cdr:from>
    <cdr:to>
      <cdr:x>0.97553</cdr:x>
      <cdr:y>0.66151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76777" y="2924179"/>
          <a:ext cx="819187" cy="333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0.71996</cdr:x>
      <cdr:y>0.79755</cdr:y>
    </cdr:from>
    <cdr:to>
      <cdr:x>0.95759</cdr:x>
      <cdr:y>0.85687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203700" y="3927475"/>
          <a:ext cx="1387476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Mutton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and Goat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0.72757</cdr:x>
      <cdr:y>0.22825</cdr:y>
    </cdr:from>
    <cdr:to>
      <cdr:x>0.90865</cdr:x>
      <cdr:y>0.2766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48148" y="1123979"/>
          <a:ext cx="1057295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0.78793</cdr:x>
      <cdr:y>0.54932</cdr:y>
    </cdr:from>
    <cdr:to>
      <cdr:x>0.89396</cdr:x>
      <cdr:y>0.61701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600592" y="2705100"/>
          <a:ext cx="619090" cy="333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U.S.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0.7765</cdr:x>
      <cdr:y>0.30754</cdr:y>
    </cdr:from>
    <cdr:to>
      <cdr:x>0.90212</cdr:x>
      <cdr:y>0.36364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33874" y="1514458"/>
          <a:ext cx="733451" cy="276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U.S.</a:t>
          </a:r>
        </a:p>
      </cdr:txBody>
    </cdr:sp>
  </cdr:relSizeAnchor>
  <cdr:relSizeAnchor xmlns:cdr="http://schemas.openxmlformats.org/drawingml/2006/chartDrawing">
    <cdr:from>
      <cdr:x>0.8336</cdr:x>
      <cdr:y>0.57447</cdr:y>
    </cdr:from>
    <cdr:to>
      <cdr:x>0.99347</cdr:x>
      <cdr:y>0.63249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67263" y="2828938"/>
          <a:ext cx="933453" cy="28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0.07178</cdr:x>
      <cdr:y>0.87427</cdr:y>
    </cdr:from>
    <cdr:to>
      <cdr:x>0.07961</cdr:x>
      <cdr:y>0.88356</cdr:y>
    </cdr:to>
    <cdr:sp macro="" textlink="">
      <cdr:nvSpPr>
        <cdr:cNvPr id="7" name="Oval 6"/>
        <cdr:cNvSpPr/>
      </cdr:nvSpPr>
      <cdr:spPr>
        <a:xfrm xmlns:a="http://schemas.openxmlformats.org/drawingml/2006/main">
          <a:off x="419100" y="4305300"/>
          <a:ext cx="45719" cy="4571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0.1354</cdr:x>
      <cdr:y>0.15474</cdr:y>
    </cdr:from>
    <cdr:to>
      <cdr:x>0.76672</cdr:x>
      <cdr:y>0.22437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0574" y="762000"/>
          <a:ext cx="3686176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Net imports are imports minus exports.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0.87427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7055" y="1192302"/>
          <a:ext cx="238049" cy="3112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0.36764</cdr:x>
      <cdr:y>0.5342</cdr:y>
    </cdr:from>
    <cdr:to>
      <cdr:x>0.52452</cdr:x>
      <cdr:y>0.60778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42898" y="2627652"/>
          <a:ext cx="914360" cy="361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0.20423</cdr:x>
      <cdr:y>0.30425</cdr:y>
    </cdr:from>
    <cdr:to>
      <cdr:x>0.3611</cdr:x>
      <cdr:y>0.36621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90398" y="1496559"/>
          <a:ext cx="914360" cy="304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Japan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0.76836</cdr:x>
      <cdr:y>0.57061</cdr:y>
    </cdr:from>
    <cdr:to>
      <cdr:x>0.85971</cdr:x>
      <cdr:y>0.6267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86304" y="2809908"/>
          <a:ext cx="533372" cy="2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Food</a:t>
          </a:r>
        </a:p>
      </cdr:txBody>
    </cdr:sp>
  </cdr:relSizeAnchor>
  <cdr:relSizeAnchor xmlns:cdr="http://schemas.openxmlformats.org/drawingml/2006/chartDrawing">
    <cdr:from>
      <cdr:x>0.76726</cdr:x>
      <cdr:y>0.19794</cdr:y>
    </cdr:from>
    <cdr:to>
      <cdr:x>0.86677</cdr:x>
      <cdr:y>0.25403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79909" y="974744"/>
          <a:ext cx="581021" cy="2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Feed</a:t>
          </a:r>
        </a:p>
      </cdr:txBody>
    </cdr:sp>
  </cdr:relSizeAnchor>
  <cdr:relSizeAnchor xmlns:cdr="http://schemas.openxmlformats.org/drawingml/2006/chartDrawing">
    <cdr:from>
      <cdr:x>0.77542</cdr:x>
      <cdr:y>0.38556</cdr:y>
    </cdr:from>
    <cdr:to>
      <cdr:x>0.90701</cdr:x>
      <cdr:y>0.44165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27550" y="1898650"/>
          <a:ext cx="768350" cy="2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Fuel Ethanol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0.95421</cdr:x>
      <cdr:y>0.12221</cdr:y>
    </cdr:from>
    <cdr:to>
      <cdr:x>0.98621</cdr:x>
      <cdr:y>0.85096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1457" y="819699"/>
          <a:ext cx="170786" cy="3630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0.95607</cdr:x>
      <cdr:y>0.15861</cdr:y>
    </cdr:from>
    <cdr:to>
      <cdr:x>0.98858</cdr:x>
      <cdr:y>0.7911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2300" y="781049"/>
          <a:ext cx="189849" cy="3114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0.74324</cdr:x>
      <cdr:y>0.25593</cdr:y>
    </cdr:from>
    <cdr:to>
      <cdr:x>0.96123</cdr:x>
      <cdr:y>0.30466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9637" y="1260287"/>
          <a:ext cx="1272806" cy="239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Consumption</a:t>
          </a:r>
        </a:p>
      </cdr:txBody>
    </cdr:sp>
  </cdr:relSizeAnchor>
  <cdr:relSizeAnchor xmlns:cdr="http://schemas.openxmlformats.org/drawingml/2006/chartDrawing">
    <cdr:from>
      <cdr:x>0.78201</cdr:x>
      <cdr:y>0.76066</cdr:y>
    </cdr:from>
    <cdr:to>
      <cdr:x>1</cdr:x>
      <cdr:y>0.8094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62296" y="3743382"/>
          <a:ext cx="1271767" cy="239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0.82666</cdr:x>
      <cdr:y>0.5834</cdr:y>
    </cdr:from>
    <cdr:to>
      <cdr:x>1</cdr:x>
      <cdr:y>0.63214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26723" y="2872911"/>
          <a:ext cx="1012102" cy="24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Imports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plan_b_updates/2014/update121" TargetMode="External"/><Relationship Id="rId1" Type="http://schemas.openxmlformats.org/officeDocument/2006/relationships/hyperlink" Target="http://www.earth-policy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69"/>
  <sheetViews>
    <sheetView showGridLines="0" tabSelected="1" zoomScaleNormal="100" workbookViewId="0"/>
  </sheetViews>
  <sheetFormatPr defaultRowHeight="12.75" x14ac:dyDescent="0.2"/>
  <cols>
    <col min="1" max="1" width="82" style="273" bestFit="1" customWidth="1"/>
    <col min="2" max="2" width="27.42578125" style="273" customWidth="1"/>
    <col min="3" max="16384" width="9.140625" style="64"/>
  </cols>
  <sheetData>
    <row r="1" spans="1:1" x14ac:dyDescent="0.2">
      <c r="A1" s="115" t="s">
        <v>122</v>
      </c>
    </row>
    <row r="2" spans="1:1" x14ac:dyDescent="0.2">
      <c r="A2" s="115" t="s">
        <v>76</v>
      </c>
    </row>
    <row r="3" spans="1:1" x14ac:dyDescent="0.2">
      <c r="A3" s="272" t="s">
        <v>101</v>
      </c>
    </row>
    <row r="4" spans="1:1" x14ac:dyDescent="0.2">
      <c r="A4" s="75"/>
    </row>
    <row r="5" spans="1:1" x14ac:dyDescent="0.2">
      <c r="A5" s="274" t="s">
        <v>75</v>
      </c>
    </row>
    <row r="7" spans="1:1" x14ac:dyDescent="0.2">
      <c r="A7" s="274" t="s">
        <v>21</v>
      </c>
    </row>
    <row r="8" spans="1:1" x14ac:dyDescent="0.2">
      <c r="A8" s="100" t="s">
        <v>82</v>
      </c>
    </row>
    <row r="9" spans="1:1" x14ac:dyDescent="0.2">
      <c r="A9" s="273" t="s">
        <v>88</v>
      </c>
    </row>
    <row r="11" spans="1:1" x14ac:dyDescent="0.2">
      <c r="A11" s="65" t="s">
        <v>74</v>
      </c>
    </row>
    <row r="12" spans="1:1" x14ac:dyDescent="0.2">
      <c r="A12" s="273" t="s">
        <v>87</v>
      </c>
    </row>
    <row r="14" spans="1:1" x14ac:dyDescent="0.2">
      <c r="A14" s="274" t="s">
        <v>106</v>
      </c>
    </row>
    <row r="15" spans="1:1" x14ac:dyDescent="0.2">
      <c r="A15" s="273" t="s">
        <v>107</v>
      </c>
    </row>
    <row r="17" spans="1:1" x14ac:dyDescent="0.2">
      <c r="A17" s="76" t="s">
        <v>63</v>
      </c>
    </row>
    <row r="18" spans="1:1" x14ac:dyDescent="0.2">
      <c r="A18" s="273" t="s">
        <v>100</v>
      </c>
    </row>
    <row r="20" spans="1:1" x14ac:dyDescent="0.2">
      <c r="A20" s="274" t="s">
        <v>78</v>
      </c>
    </row>
    <row r="21" spans="1:1" x14ac:dyDescent="0.2">
      <c r="A21" s="273" t="s">
        <v>79</v>
      </c>
    </row>
    <row r="23" spans="1:1" x14ac:dyDescent="0.2">
      <c r="A23" s="77" t="s">
        <v>112</v>
      </c>
    </row>
    <row r="24" spans="1:1" x14ac:dyDescent="0.2">
      <c r="A24" s="273" t="s">
        <v>113</v>
      </c>
    </row>
    <row r="26" spans="1:1" ht="12.75" customHeight="1" x14ac:dyDescent="0.2">
      <c r="A26" s="274" t="s">
        <v>72</v>
      </c>
    </row>
    <row r="27" spans="1:1" ht="12.75" customHeight="1" x14ac:dyDescent="0.2">
      <c r="A27" s="279" t="s">
        <v>47</v>
      </c>
    </row>
    <row r="28" spans="1:1" ht="12.75" customHeight="1" x14ac:dyDescent="0.2">
      <c r="A28" s="279" t="s">
        <v>48</v>
      </c>
    </row>
    <row r="30" spans="1:1" x14ac:dyDescent="0.2">
      <c r="A30" s="274" t="s">
        <v>28</v>
      </c>
    </row>
    <row r="31" spans="1:1" x14ac:dyDescent="0.2">
      <c r="A31" s="273" t="s">
        <v>44</v>
      </c>
    </row>
    <row r="33" spans="1:1" x14ac:dyDescent="0.2">
      <c r="A33" s="77" t="s">
        <v>35</v>
      </c>
    </row>
    <row r="34" spans="1:1" x14ac:dyDescent="0.2">
      <c r="A34" s="273" t="s">
        <v>64</v>
      </c>
    </row>
    <row r="36" spans="1:1" x14ac:dyDescent="0.2">
      <c r="A36" s="274" t="s">
        <v>83</v>
      </c>
    </row>
    <row r="37" spans="1:1" x14ac:dyDescent="0.2">
      <c r="A37" s="273" t="s">
        <v>84</v>
      </c>
    </row>
    <row r="39" spans="1:1" x14ac:dyDescent="0.2">
      <c r="A39" s="274" t="s">
        <v>89</v>
      </c>
    </row>
    <row r="40" spans="1:1" x14ac:dyDescent="0.2">
      <c r="A40" s="100" t="s">
        <v>90</v>
      </c>
    </row>
    <row r="42" spans="1:1" x14ac:dyDescent="0.2">
      <c r="A42" s="77" t="s">
        <v>65</v>
      </c>
    </row>
    <row r="43" spans="1:1" x14ac:dyDescent="0.2">
      <c r="A43" s="273" t="s">
        <v>45</v>
      </c>
    </row>
    <row r="45" spans="1:1" x14ac:dyDescent="0.2">
      <c r="A45" s="274" t="s">
        <v>39</v>
      </c>
    </row>
    <row r="46" spans="1:1" x14ac:dyDescent="0.2">
      <c r="A46" s="273" t="s">
        <v>46</v>
      </c>
    </row>
    <row r="48" spans="1:1" x14ac:dyDescent="0.2">
      <c r="A48" s="274" t="s">
        <v>81</v>
      </c>
    </row>
    <row r="49" spans="1:1" x14ac:dyDescent="0.2">
      <c r="A49" s="273" t="s">
        <v>91</v>
      </c>
    </row>
    <row r="50" spans="1:1" x14ac:dyDescent="0.2">
      <c r="A50" s="273" t="s">
        <v>92</v>
      </c>
    </row>
    <row r="51" spans="1:1" x14ac:dyDescent="0.2">
      <c r="A51" s="273" t="s">
        <v>82</v>
      </c>
    </row>
    <row r="53" spans="1:1" x14ac:dyDescent="0.2">
      <c r="A53" s="274" t="s">
        <v>99</v>
      </c>
    </row>
    <row r="54" spans="1:1" x14ac:dyDescent="0.2">
      <c r="A54" s="100" t="s">
        <v>96</v>
      </c>
    </row>
    <row r="55" spans="1:1" x14ac:dyDescent="0.2">
      <c r="A55" s="100" t="s">
        <v>97</v>
      </c>
    </row>
    <row r="56" spans="1:1" x14ac:dyDescent="0.2">
      <c r="A56" s="273" t="s">
        <v>98</v>
      </c>
    </row>
    <row r="58" spans="1:1" x14ac:dyDescent="0.2">
      <c r="A58" s="274" t="s">
        <v>85</v>
      </c>
    </row>
    <row r="59" spans="1:1" x14ac:dyDescent="0.2">
      <c r="A59" s="100" t="s">
        <v>86</v>
      </c>
    </row>
    <row r="61" spans="1:1" x14ac:dyDescent="0.2">
      <c r="A61" s="274" t="s">
        <v>80</v>
      </c>
    </row>
    <row r="62" spans="1:1" x14ac:dyDescent="0.2">
      <c r="A62" s="275" t="s">
        <v>94</v>
      </c>
    </row>
    <row r="64" spans="1:1" x14ac:dyDescent="0.2">
      <c r="A64" s="274" t="s">
        <v>103</v>
      </c>
    </row>
    <row r="65" spans="1:1" x14ac:dyDescent="0.2">
      <c r="A65" s="278" t="s">
        <v>104</v>
      </c>
    </row>
    <row r="66" spans="1:1" x14ac:dyDescent="0.2">
      <c r="A66" s="278" t="s">
        <v>123</v>
      </c>
    </row>
    <row r="67" spans="1:1" x14ac:dyDescent="0.2">
      <c r="A67" s="276"/>
    </row>
    <row r="68" spans="1:1" x14ac:dyDescent="0.2">
      <c r="A68" s="276"/>
    </row>
    <row r="69" spans="1:1" ht="18" customHeight="1" x14ac:dyDescent="0.2">
      <c r="A69" s="277" t="s">
        <v>49</v>
      </c>
    </row>
  </sheetData>
  <hyperlinks>
    <hyperlink ref="A26" location="'CH US Pork'!A1" display="Pork Consumption in China and the United States, Total and per Person, 1960-2013"/>
    <hyperlink ref="A69" r:id="rId1"/>
    <hyperlink ref="A17" location="'CH PAY'!A1" display="Grain Production, Area, and Yield in China, 1960-2013"/>
    <hyperlink ref="A7" location="'CH GrainProdUseTrade'!A1" display="Grain Production, Consumption, Imports, and Exports in China, 1960-2013"/>
    <hyperlink ref="A5" location="Top10Import!A1" display="Top Ten Grain Importers, 2013"/>
    <hyperlink ref="A23" location="Pigs!A1" display="Number of Pigs in China and the World, 1961-2011"/>
    <hyperlink ref="A30" location="'CH Meat'!A1" display="Meat Consumption in China, 1975-2013"/>
    <hyperlink ref="A33" location="'CH MeatPerCap'!A1" display="Meat Consumption per Person in China, 1975-2013"/>
    <hyperlink ref="A42" location="'CH US Meat'!A1" display="Meat Consumption in China and the United States, 1960-2013"/>
    <hyperlink ref="A45" location="'CH US MeatPerCap'!A1" display="Meat Consumption per Person in China and the United States, 1960-2013"/>
    <hyperlink ref="A64" location="FoodPrice!A1" display="World Monthly Food Price Indices, January 1990 – January 2014"/>
    <hyperlink ref="A48" location="'CH Feed'!A1" display="Feedgrain Use as Share of Total Grain Consumption in China, 1960-2013"/>
    <hyperlink ref="A53" location="Feed!A1" display="World Feedgrain Use as Share of Total Grain Consumption, 1960-2012"/>
    <hyperlink ref="A61" location="'US GrainUse'!A1" display="Grain Use for Ethanol, Feed, and Food in the United States, 1960-2013"/>
    <hyperlink ref="A20" location="'CH Pop'!A1" display="Population, Annual Addition, and Percent Increase in China, 1950-2010, with Projection to 2050"/>
    <hyperlink ref="A36" location="'US Meat'!A1" display="Meat Consumption in the United States, 1960-2013"/>
    <hyperlink ref="A58" location="'CH JA Yields'!A1" display="Rice Yields in China and Japan, 1960-2013"/>
    <hyperlink ref="A39" location="'US MeatPerCap'!A1" display="Meat Consumption per Person in the United States, 1960-2013"/>
    <hyperlink ref="A3" r:id="rId2"/>
    <hyperlink ref="A14" location="'CH SoyProdConsIm'!A1" display="Soybean Production, Consumption, and Imports in China, 1964-2013"/>
    <hyperlink ref="A11" location="'CH GrainImport'!A1" display="Imports of Corn, Wheat, Rice, and Total Grains by China, 1960-2013"/>
  </hyperlinks>
  <pageMargins left="0.7" right="0.7" top="0.75" bottom="0.75" header="0.3" footer="0.3"/>
  <pageSetup scale="7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zoomScaleSheetLayoutView="100" workbookViewId="0"/>
  </sheetViews>
  <sheetFormatPr defaultRowHeight="14.25" customHeight="1" x14ac:dyDescent="0.25"/>
  <cols>
    <col min="1" max="1" width="7.7109375" style="32" customWidth="1"/>
    <col min="2" max="2" width="12.28515625" style="32" customWidth="1"/>
    <col min="3" max="3" width="12.5703125" style="32" customWidth="1"/>
    <col min="4" max="4" width="13.5703125" style="32" customWidth="1"/>
    <col min="5" max="5" width="16.85546875" style="32" customWidth="1"/>
    <col min="6" max="6" width="13.28515625" style="32" customWidth="1"/>
    <col min="7" max="16384" width="9.140625" style="32"/>
  </cols>
  <sheetData>
    <row r="1" spans="1:6" s="36" customFormat="1" ht="12.75" x14ac:dyDescent="0.2">
      <c r="A1" s="35" t="s">
        <v>28</v>
      </c>
      <c r="B1" s="45"/>
      <c r="C1" s="45"/>
      <c r="D1" s="45"/>
      <c r="E1" s="45"/>
      <c r="F1" s="46"/>
    </row>
    <row r="2" spans="1:6" s="36" customFormat="1" ht="12.75" x14ac:dyDescent="0.2">
      <c r="A2" s="38"/>
      <c r="B2" s="45"/>
      <c r="C2" s="45"/>
      <c r="D2" s="45"/>
      <c r="E2" s="45"/>
      <c r="F2" s="46"/>
    </row>
    <row r="3" spans="1:6" s="36" customFormat="1" ht="12.75" x14ac:dyDescent="0.2">
      <c r="A3" s="39" t="s">
        <v>0</v>
      </c>
      <c r="B3" s="40" t="s">
        <v>29</v>
      </c>
      <c r="C3" s="40" t="s">
        <v>30</v>
      </c>
      <c r="D3" s="40" t="s">
        <v>31</v>
      </c>
      <c r="E3" s="47" t="s">
        <v>32</v>
      </c>
      <c r="F3" s="48" t="s">
        <v>33</v>
      </c>
    </row>
    <row r="4" spans="1:6" s="36" customFormat="1" ht="12.75" customHeight="1" x14ac:dyDescent="0.2">
      <c r="A4" s="41" t="s">
        <v>26</v>
      </c>
      <c r="B4" s="305" t="s">
        <v>6</v>
      </c>
      <c r="C4" s="305"/>
      <c r="D4" s="305"/>
      <c r="E4" s="305"/>
      <c r="F4" s="305"/>
    </row>
    <row r="5" spans="1:6" s="36" customFormat="1" ht="12.75" x14ac:dyDescent="0.2">
      <c r="A5" s="41"/>
      <c r="B5" s="49"/>
      <c r="C5" s="49"/>
      <c r="D5" s="49"/>
      <c r="E5" s="49"/>
      <c r="F5" s="50"/>
    </row>
    <row r="6" spans="1:6" s="36" customFormat="1" ht="12.75" x14ac:dyDescent="0.2">
      <c r="A6" s="231">
        <v>1975</v>
      </c>
      <c r="B6" s="232" t="s">
        <v>34</v>
      </c>
      <c r="C6" s="233">
        <v>0.29799999999999999</v>
      </c>
      <c r="D6" s="233">
        <v>7</v>
      </c>
      <c r="E6" s="233">
        <v>0.309</v>
      </c>
      <c r="F6" s="234">
        <f>C6+D6+E6</f>
        <v>7.6070000000000002</v>
      </c>
    </row>
    <row r="7" spans="1:6" s="36" customFormat="1" ht="12.75" x14ac:dyDescent="0.2">
      <c r="A7" s="231">
        <v>1976</v>
      </c>
      <c r="B7" s="232" t="s">
        <v>34</v>
      </c>
      <c r="C7" s="233">
        <v>0.32400000000000001</v>
      </c>
      <c r="D7" s="233">
        <v>7.0279999999999996</v>
      </c>
      <c r="E7" s="233">
        <v>0.28999999999999998</v>
      </c>
      <c r="F7" s="234">
        <f t="shared" ref="F7:F17" si="0">C7+D7+E7</f>
        <v>7.6419999999999995</v>
      </c>
    </row>
    <row r="8" spans="1:6" s="36" customFormat="1" ht="12.75" x14ac:dyDescent="0.2">
      <c r="A8" s="231">
        <v>1977</v>
      </c>
      <c r="B8" s="232" t="s">
        <v>34</v>
      </c>
      <c r="C8" s="233">
        <v>0.315</v>
      </c>
      <c r="D8" s="233">
        <v>7.069</v>
      </c>
      <c r="E8" s="233">
        <v>0.30499999999999999</v>
      </c>
      <c r="F8" s="234">
        <f t="shared" si="0"/>
        <v>7.6890000000000001</v>
      </c>
    </row>
    <row r="9" spans="1:6" s="36" customFormat="1" ht="12.75" x14ac:dyDescent="0.2">
      <c r="A9" s="231">
        <v>1978</v>
      </c>
      <c r="B9" s="232" t="s">
        <v>34</v>
      </c>
      <c r="C9" s="233">
        <v>0.31</v>
      </c>
      <c r="D9" s="233">
        <v>7.7880000000000003</v>
      </c>
      <c r="E9" s="233">
        <v>0.32</v>
      </c>
      <c r="F9" s="234">
        <f t="shared" si="0"/>
        <v>8.418000000000001</v>
      </c>
    </row>
    <row r="10" spans="1:6" s="36" customFormat="1" ht="12.75" x14ac:dyDescent="0.2">
      <c r="A10" s="231">
        <v>1979</v>
      </c>
      <c r="B10" s="232" t="s">
        <v>34</v>
      </c>
      <c r="C10" s="233">
        <v>0.23</v>
      </c>
      <c r="D10" s="233">
        <v>9.891</v>
      </c>
      <c r="E10" s="233">
        <v>0.377</v>
      </c>
      <c r="F10" s="234">
        <f t="shared" si="0"/>
        <v>10.498000000000001</v>
      </c>
    </row>
    <row r="11" spans="1:6" s="36" customFormat="1" ht="12.75" x14ac:dyDescent="0.2">
      <c r="A11" s="231">
        <v>1980</v>
      </c>
      <c r="B11" s="232" t="s">
        <v>34</v>
      </c>
      <c r="C11" s="233">
        <v>0.26900000000000002</v>
      </c>
      <c r="D11" s="233">
        <v>11.180999999999999</v>
      </c>
      <c r="E11" s="233">
        <v>0.45</v>
      </c>
      <c r="F11" s="234">
        <f t="shared" si="0"/>
        <v>11.899999999999999</v>
      </c>
    </row>
    <row r="12" spans="1:6" s="36" customFormat="1" ht="12.75" x14ac:dyDescent="0.2">
      <c r="A12" s="231">
        <v>1981</v>
      </c>
      <c r="B12" s="232" t="s">
        <v>34</v>
      </c>
      <c r="C12" s="233">
        <v>0.24099999999999999</v>
      </c>
      <c r="D12" s="233">
        <v>11.718</v>
      </c>
      <c r="E12" s="233">
        <v>0.47499999999999998</v>
      </c>
      <c r="F12" s="234">
        <f t="shared" si="0"/>
        <v>12.433999999999999</v>
      </c>
    </row>
    <row r="13" spans="1:6" s="36" customFormat="1" ht="12.75" x14ac:dyDescent="0.2">
      <c r="A13" s="231">
        <v>1982</v>
      </c>
      <c r="B13" s="232" t="s">
        <v>34</v>
      </c>
      <c r="C13" s="233">
        <v>0.254</v>
      </c>
      <c r="D13" s="233">
        <v>12.488</v>
      </c>
      <c r="E13" s="233">
        <v>0.52500000000000002</v>
      </c>
      <c r="F13" s="234">
        <f t="shared" si="0"/>
        <v>13.266999999999999</v>
      </c>
    </row>
    <row r="14" spans="1:6" s="36" customFormat="1" ht="12.75" x14ac:dyDescent="0.2">
      <c r="A14" s="231">
        <v>1983</v>
      </c>
      <c r="B14" s="232" t="s">
        <v>34</v>
      </c>
      <c r="C14" s="233">
        <v>0.29899999999999999</v>
      </c>
      <c r="D14" s="233">
        <v>12.913</v>
      </c>
      <c r="E14" s="233">
        <v>0.54500000000000004</v>
      </c>
      <c r="F14" s="234">
        <f t="shared" si="0"/>
        <v>13.757</v>
      </c>
    </row>
    <row r="15" spans="1:6" s="36" customFormat="1" ht="12.75" x14ac:dyDescent="0.2">
      <c r="A15" s="231">
        <v>1984</v>
      </c>
      <c r="B15" s="232" t="s">
        <v>34</v>
      </c>
      <c r="C15" s="233">
        <v>0.35799999999999998</v>
      </c>
      <c r="D15" s="233">
        <v>14.173999999999999</v>
      </c>
      <c r="E15" s="233">
        <v>0.58599999999999997</v>
      </c>
      <c r="F15" s="234">
        <f t="shared" si="0"/>
        <v>15.118</v>
      </c>
    </row>
    <row r="16" spans="1:6" s="36" customFormat="1" ht="12.75" x14ac:dyDescent="0.2">
      <c r="A16" s="231">
        <v>1985</v>
      </c>
      <c r="B16" s="232" t="s">
        <v>34</v>
      </c>
      <c r="C16" s="233">
        <v>0.45200000000000001</v>
      </c>
      <c r="D16" s="233">
        <v>16.283999999999999</v>
      </c>
      <c r="E16" s="233">
        <v>0.59299999999999997</v>
      </c>
      <c r="F16" s="234">
        <f t="shared" si="0"/>
        <v>17.329000000000001</v>
      </c>
    </row>
    <row r="17" spans="1:6" s="36" customFormat="1" ht="12.75" x14ac:dyDescent="0.2">
      <c r="A17" s="231">
        <v>1986</v>
      </c>
      <c r="B17" s="232" t="s">
        <v>34</v>
      </c>
      <c r="C17" s="233">
        <v>0.56299999999999994</v>
      </c>
      <c r="D17" s="233">
        <v>17.766999999999999</v>
      </c>
      <c r="E17" s="233">
        <v>0.622</v>
      </c>
      <c r="F17" s="234">
        <f t="shared" si="0"/>
        <v>18.951999999999998</v>
      </c>
    </row>
    <row r="18" spans="1:6" s="36" customFormat="1" ht="12.75" x14ac:dyDescent="0.2">
      <c r="A18" s="231">
        <v>1987</v>
      </c>
      <c r="B18" s="233">
        <v>1.528</v>
      </c>
      <c r="C18" s="233">
        <v>0.75900000000000001</v>
      </c>
      <c r="D18" s="233">
        <v>18.149000000000001</v>
      </c>
      <c r="E18" s="233">
        <v>0.71899999999999997</v>
      </c>
      <c r="F18" s="234">
        <f>B18+C18+D18+E18</f>
        <v>21.155000000000001</v>
      </c>
    </row>
    <row r="19" spans="1:6" s="36" customFormat="1" ht="12.75" x14ac:dyDescent="0.2">
      <c r="A19" s="231">
        <v>1988</v>
      </c>
      <c r="B19" s="233">
        <v>1.996</v>
      </c>
      <c r="C19" s="233">
        <v>0.90400000000000003</v>
      </c>
      <c r="D19" s="233">
        <v>20.006</v>
      </c>
      <c r="E19" s="233">
        <v>0.80200000000000005</v>
      </c>
      <c r="F19" s="234">
        <f t="shared" ref="F19:F39" si="1">B19+C19+D19+E19</f>
        <v>23.707999999999998</v>
      </c>
    </row>
    <row r="20" spans="1:6" s="36" customFormat="1" ht="12.75" x14ac:dyDescent="0.2">
      <c r="A20" s="231">
        <v>1989</v>
      </c>
      <c r="B20" s="233">
        <v>2.0670000000000002</v>
      </c>
      <c r="C20" s="233">
        <v>1.0149999999999999</v>
      </c>
      <c r="D20" s="233">
        <v>21.024999999999999</v>
      </c>
      <c r="E20" s="233">
        <v>0.96199999999999997</v>
      </c>
      <c r="F20" s="234">
        <f t="shared" si="1"/>
        <v>25.068999999999999</v>
      </c>
    </row>
    <row r="21" spans="1:6" s="36" customFormat="1" ht="12.75" x14ac:dyDescent="0.2">
      <c r="A21" s="231">
        <v>1990</v>
      </c>
      <c r="B21" s="233">
        <v>2.4060000000000001</v>
      </c>
      <c r="C21" s="233">
        <v>1.101</v>
      </c>
      <c r="D21" s="233">
        <v>22.573</v>
      </c>
      <c r="E21" s="233">
        <v>1.0680000000000001</v>
      </c>
      <c r="F21" s="234">
        <f t="shared" si="1"/>
        <v>27.148000000000003</v>
      </c>
    </row>
    <row r="22" spans="1:6" s="36" customFormat="1" ht="12.75" x14ac:dyDescent="0.2">
      <c r="A22" s="231">
        <v>1991</v>
      </c>
      <c r="B22" s="233">
        <v>3.0590000000000002</v>
      </c>
      <c r="C22" s="233">
        <v>1.3129999999999999</v>
      </c>
      <c r="D22" s="233">
        <v>24.254999999999999</v>
      </c>
      <c r="E22" s="233">
        <v>1.18</v>
      </c>
      <c r="F22" s="234">
        <f t="shared" si="1"/>
        <v>29.806999999999999</v>
      </c>
    </row>
    <row r="23" spans="1:6" s="36" customFormat="1" ht="12.75" x14ac:dyDescent="0.2">
      <c r="A23" s="231">
        <v>1992</v>
      </c>
      <c r="B23" s="233">
        <v>3.4929999999999999</v>
      </c>
      <c r="C23" s="233">
        <v>1.7290000000000001</v>
      </c>
      <c r="D23" s="233">
        <v>26.236000000000001</v>
      </c>
      <c r="E23" s="233">
        <v>1.25</v>
      </c>
      <c r="F23" s="234">
        <f t="shared" si="1"/>
        <v>32.707999999999998</v>
      </c>
    </row>
    <row r="24" spans="1:6" s="36" customFormat="1" ht="12.75" x14ac:dyDescent="0.2">
      <c r="A24" s="231">
        <v>1993</v>
      </c>
      <c r="B24" s="233">
        <v>4.4550000000000001</v>
      </c>
      <c r="C24" s="233">
        <v>2.1840000000000002</v>
      </c>
      <c r="D24" s="233">
        <v>28.393999999999998</v>
      </c>
      <c r="E24" s="233">
        <v>1.373</v>
      </c>
      <c r="F24" s="234">
        <f t="shared" si="1"/>
        <v>36.405999999999999</v>
      </c>
    </row>
    <row r="25" spans="1:6" s="36" customFormat="1" ht="12.75" x14ac:dyDescent="0.2">
      <c r="A25" s="231">
        <v>1994</v>
      </c>
      <c r="B25" s="233">
        <v>6.1</v>
      </c>
      <c r="C25" s="233">
        <v>3.036</v>
      </c>
      <c r="D25" s="233">
        <v>31.867000000000001</v>
      </c>
      <c r="E25" s="233">
        <v>1.48</v>
      </c>
      <c r="F25" s="234">
        <f t="shared" si="1"/>
        <v>42.482999999999997</v>
      </c>
    </row>
    <row r="26" spans="1:6" s="36" customFormat="1" ht="12.75" x14ac:dyDescent="0.2">
      <c r="A26" s="231">
        <v>1995</v>
      </c>
      <c r="B26" s="233">
        <v>7.7030000000000003</v>
      </c>
      <c r="C26" s="233">
        <v>4.0510000000000002</v>
      </c>
      <c r="D26" s="233">
        <v>36.381999999999998</v>
      </c>
      <c r="E26" s="233">
        <v>1.7450000000000001</v>
      </c>
      <c r="F26" s="234">
        <f t="shared" si="1"/>
        <v>49.880999999999993</v>
      </c>
    </row>
    <row r="27" spans="1:6" s="36" customFormat="1" ht="12.75" x14ac:dyDescent="0.2">
      <c r="A27" s="231">
        <v>1996</v>
      </c>
      <c r="B27" s="233">
        <v>8.9879999999999995</v>
      </c>
      <c r="C27" s="233">
        <v>3.4569999999999999</v>
      </c>
      <c r="D27" s="233">
        <v>31.446999999999999</v>
      </c>
      <c r="E27" s="233">
        <v>1.81</v>
      </c>
      <c r="F27" s="234">
        <f t="shared" si="1"/>
        <v>45.701999999999998</v>
      </c>
    </row>
    <row r="28" spans="1:6" s="36" customFormat="1" ht="12.75" x14ac:dyDescent="0.2">
      <c r="A28" s="231">
        <v>1997</v>
      </c>
      <c r="B28" s="233">
        <v>7.4420000000000002</v>
      </c>
      <c r="C28" s="233">
        <v>4.3230000000000004</v>
      </c>
      <c r="D28" s="233">
        <v>35.776000000000003</v>
      </c>
      <c r="E28" s="233">
        <v>2.1280000000000001</v>
      </c>
      <c r="F28" s="234">
        <f t="shared" si="1"/>
        <v>49.669000000000004</v>
      </c>
    </row>
    <row r="29" spans="1:6" s="36" customFormat="1" ht="12.75" x14ac:dyDescent="0.2">
      <c r="A29" s="231">
        <v>1998</v>
      </c>
      <c r="B29" s="233">
        <v>8.1940000000000008</v>
      </c>
      <c r="C29" s="233">
        <v>4.7270000000000003</v>
      </c>
      <c r="D29" s="233">
        <v>38.694000000000003</v>
      </c>
      <c r="E29" s="233">
        <v>2.3460000000000001</v>
      </c>
      <c r="F29" s="234">
        <f t="shared" si="1"/>
        <v>53.960999999999999</v>
      </c>
    </row>
    <row r="30" spans="1:6" s="36" customFormat="1" ht="12.75" x14ac:dyDescent="0.2">
      <c r="A30" s="231">
        <v>1999</v>
      </c>
      <c r="B30" s="233">
        <v>8.73</v>
      </c>
      <c r="C30" s="233">
        <v>5.0170000000000003</v>
      </c>
      <c r="D30" s="233">
        <v>39.97</v>
      </c>
      <c r="E30" s="233">
        <v>2.5129999999999999</v>
      </c>
      <c r="F30" s="234">
        <f t="shared" si="1"/>
        <v>56.23</v>
      </c>
    </row>
    <row r="31" spans="1:6" s="36" customFormat="1" ht="12.75" x14ac:dyDescent="0.2">
      <c r="A31" s="231">
        <v>2000</v>
      </c>
      <c r="B31" s="233">
        <v>9.3930000000000007</v>
      </c>
      <c r="C31" s="233">
        <v>5.0999999999999996</v>
      </c>
      <c r="D31" s="233">
        <v>39.581000000000003</v>
      </c>
      <c r="E31" s="233">
        <v>2.6497999999999999</v>
      </c>
      <c r="F31" s="234">
        <f t="shared" si="1"/>
        <v>56.723800000000004</v>
      </c>
    </row>
    <row r="32" spans="1:6" s="36" customFormat="1" ht="12.75" x14ac:dyDescent="0.2">
      <c r="A32" s="231">
        <v>2001</v>
      </c>
      <c r="B32" s="233">
        <v>9.2370000000000001</v>
      </c>
      <c r="C32" s="233">
        <v>5.0519999999999996</v>
      </c>
      <c r="D32" s="233">
        <v>40.369999999999997</v>
      </c>
      <c r="E32" s="233">
        <v>2.68215</v>
      </c>
      <c r="F32" s="234">
        <f t="shared" si="1"/>
        <v>57.341149999999999</v>
      </c>
    </row>
    <row r="33" spans="1:6" s="36" customFormat="1" ht="12.75" x14ac:dyDescent="0.2">
      <c r="A33" s="231">
        <v>2002</v>
      </c>
      <c r="B33" s="233">
        <v>9.5559999999999992</v>
      </c>
      <c r="C33" s="233">
        <v>5.2140000000000004</v>
      </c>
      <c r="D33" s="233">
        <v>41.015000000000001</v>
      </c>
      <c r="E33" s="233">
        <v>2.8001999999999998</v>
      </c>
      <c r="F33" s="234">
        <f t="shared" si="1"/>
        <v>58.585199999999993</v>
      </c>
    </row>
    <row r="34" spans="1:6" s="36" customFormat="1" ht="12.75" x14ac:dyDescent="0.2">
      <c r="A34" s="231">
        <v>2003</v>
      </c>
      <c r="B34" s="233">
        <v>9.9629999999999992</v>
      </c>
      <c r="C34" s="233">
        <v>5.415</v>
      </c>
      <c r="D34" s="233">
        <v>42.113</v>
      </c>
      <c r="E34" s="233">
        <v>3.0463</v>
      </c>
      <c r="F34" s="234">
        <f t="shared" si="1"/>
        <v>60.537300000000002</v>
      </c>
    </row>
    <row r="35" spans="1:6" s="36" customFormat="1" ht="12.75" x14ac:dyDescent="0.2">
      <c r="A35" s="231">
        <v>2004</v>
      </c>
      <c r="B35" s="233">
        <v>9.9309999999999992</v>
      </c>
      <c r="C35" s="233">
        <v>5.5659999999999998</v>
      </c>
      <c r="D35" s="233">
        <v>43.01</v>
      </c>
      <c r="E35" s="233">
        <v>3.2820499999999999</v>
      </c>
      <c r="F35" s="234">
        <f t="shared" si="1"/>
        <v>61.789049999999996</v>
      </c>
    </row>
    <row r="36" spans="1:6" s="36" customFormat="1" ht="12.75" x14ac:dyDescent="0.2">
      <c r="A36" s="231">
        <v>2005</v>
      </c>
      <c r="B36" s="233">
        <v>10.087</v>
      </c>
      <c r="C36" s="233">
        <v>5.6139999999999999</v>
      </c>
      <c r="D36" s="233">
        <v>45.098999999999997</v>
      </c>
      <c r="E36" s="233">
        <v>3.45</v>
      </c>
      <c r="F36" s="234">
        <f t="shared" si="1"/>
        <v>64.25</v>
      </c>
    </row>
    <row r="37" spans="1:6" s="36" customFormat="1" ht="12.75" x14ac:dyDescent="0.2">
      <c r="A37" s="231">
        <v>2006</v>
      </c>
      <c r="B37" s="233">
        <v>10.371</v>
      </c>
      <c r="C37" s="233">
        <v>5.6920000000000002</v>
      </c>
      <c r="D37" s="233">
        <v>46.014000000000003</v>
      </c>
      <c r="E37" s="233">
        <v>3.5870000000000002</v>
      </c>
      <c r="F37" s="234">
        <f t="shared" si="1"/>
        <v>65.664000000000001</v>
      </c>
    </row>
    <row r="38" spans="1:6" s="36" customFormat="1" ht="12.75" x14ac:dyDescent="0.2">
      <c r="A38" s="231">
        <v>2007</v>
      </c>
      <c r="B38" s="233">
        <v>11.414999999999999</v>
      </c>
      <c r="C38" s="233">
        <v>6.0650000000000004</v>
      </c>
      <c r="D38" s="233">
        <v>42.71</v>
      </c>
      <c r="E38" s="233">
        <v>3.7732999999999999</v>
      </c>
      <c r="F38" s="234">
        <f t="shared" si="1"/>
        <v>63.963299999999997</v>
      </c>
    </row>
    <row r="39" spans="1:6" s="36" customFormat="1" ht="12.75" x14ac:dyDescent="0.2">
      <c r="A39" s="231">
        <v>2008</v>
      </c>
      <c r="B39" s="233">
        <v>11.954000000000001</v>
      </c>
      <c r="C39" s="233">
        <v>6.08</v>
      </c>
      <c r="D39" s="233">
        <v>46.691000000000003</v>
      </c>
      <c r="E39" s="233">
        <v>3.7480000000000002</v>
      </c>
      <c r="F39" s="234">
        <f t="shared" si="1"/>
        <v>68.472999999999999</v>
      </c>
    </row>
    <row r="40" spans="1:6" s="36" customFormat="1" ht="12.75" x14ac:dyDescent="0.2">
      <c r="A40" s="231">
        <v>2009</v>
      </c>
      <c r="B40" s="233">
        <v>12.21</v>
      </c>
      <c r="C40" s="233">
        <v>5.7489999999999997</v>
      </c>
      <c r="D40" s="233">
        <v>48.823</v>
      </c>
      <c r="E40" s="233">
        <v>3.8384999999999998</v>
      </c>
      <c r="F40" s="234">
        <f>B40+C40+D40+E40</f>
        <v>70.620499999999993</v>
      </c>
    </row>
    <row r="41" spans="1:6" s="36" customFormat="1" ht="12.75" x14ac:dyDescent="0.2">
      <c r="A41" s="231">
        <v>2010</v>
      </c>
      <c r="B41" s="233">
        <v>12.457000000000001</v>
      </c>
      <c r="C41" s="233">
        <v>5.5890000000000004</v>
      </c>
      <c r="D41" s="233">
        <v>51.156999999999996</v>
      </c>
      <c r="E41" s="232">
        <v>3.9889999999999999</v>
      </c>
      <c r="F41" s="234">
        <f>B41+C41+D41+E41</f>
        <v>73.192000000000007</v>
      </c>
    </row>
    <row r="42" spans="1:6" s="36" customFormat="1" ht="12.75" x14ac:dyDescent="0.2">
      <c r="A42" s="231">
        <v>2011</v>
      </c>
      <c r="B42" s="233">
        <v>13.015000000000001</v>
      </c>
      <c r="C42" s="233">
        <v>5.524</v>
      </c>
      <c r="D42" s="233">
        <v>50.003999999999998</v>
      </c>
      <c r="E42" s="232">
        <v>3.9369999999999998</v>
      </c>
      <c r="F42" s="234">
        <f>B42+C42+D42+$E$42</f>
        <v>72.48</v>
      </c>
    </row>
    <row r="43" spans="1:6" s="36" customFormat="1" ht="12.75" x14ac:dyDescent="0.2">
      <c r="A43" s="231">
        <v>2012</v>
      </c>
      <c r="B43" s="233">
        <v>13.542999999999999</v>
      </c>
      <c r="C43" s="233">
        <v>5.5970000000000004</v>
      </c>
      <c r="D43" s="233">
        <v>52.725000000000001</v>
      </c>
      <c r="E43" s="232">
        <v>3.98</v>
      </c>
      <c r="F43" s="234">
        <f>B43+C43+D43+$E$43</f>
        <v>75.845000000000013</v>
      </c>
    </row>
    <row r="44" spans="1:6" s="36" customFormat="1" ht="12.75" x14ac:dyDescent="0.2">
      <c r="A44" s="235">
        <v>2013</v>
      </c>
      <c r="B44" s="236">
        <v>13.345000000000001</v>
      </c>
      <c r="C44" s="236">
        <v>6.0069999999999997</v>
      </c>
      <c r="D44" s="236">
        <v>54.25</v>
      </c>
      <c r="E44" s="237" t="s">
        <v>34</v>
      </c>
      <c r="F44" s="238">
        <f>B44+C44+D44+$E$43</f>
        <v>77.582000000000008</v>
      </c>
    </row>
    <row r="45" spans="1:6" s="36" customFormat="1" ht="12.75" x14ac:dyDescent="0.2">
      <c r="A45" s="239"/>
      <c r="B45" s="240"/>
      <c r="C45" s="240"/>
      <c r="D45" s="240"/>
      <c r="E45" s="240"/>
      <c r="F45" s="241"/>
    </row>
    <row r="46" spans="1:6" s="36" customFormat="1" ht="29.25" customHeight="1" x14ac:dyDescent="0.2">
      <c r="A46" s="298" t="s">
        <v>114</v>
      </c>
      <c r="B46" s="306"/>
      <c r="C46" s="306"/>
      <c r="D46" s="306"/>
      <c r="E46" s="306"/>
      <c r="F46" s="306"/>
    </row>
    <row r="47" spans="1:6" s="36" customFormat="1" ht="12.75" x14ac:dyDescent="0.2">
      <c r="A47" s="239"/>
      <c r="B47" s="240"/>
      <c r="C47" s="240"/>
      <c r="D47" s="240"/>
      <c r="E47" s="240"/>
      <c r="F47" s="241"/>
    </row>
    <row r="48" spans="1:6" s="36" customFormat="1" ht="67.5" customHeight="1" x14ac:dyDescent="0.2">
      <c r="A48" s="302" t="s">
        <v>115</v>
      </c>
      <c r="B48" s="307"/>
      <c r="C48" s="307"/>
      <c r="D48" s="307"/>
      <c r="E48" s="307"/>
      <c r="F48" s="307"/>
    </row>
  </sheetData>
  <mergeCells count="3">
    <mergeCell ref="B4:F4"/>
    <mergeCell ref="A46:F46"/>
    <mergeCell ref="A48:F4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100" workbookViewId="0"/>
  </sheetViews>
  <sheetFormatPr defaultRowHeight="14.25" customHeight="1" x14ac:dyDescent="0.25"/>
  <cols>
    <col min="1" max="1" width="7.7109375" style="32" customWidth="1"/>
    <col min="2" max="4" width="11" style="32" customWidth="1"/>
    <col min="5" max="5" width="16.5703125" style="32" customWidth="1"/>
    <col min="6" max="6" width="11" style="32" customWidth="1"/>
    <col min="7" max="16384" width="9.140625" style="32"/>
  </cols>
  <sheetData>
    <row r="1" spans="1:6" s="36" customFormat="1" ht="12.75" x14ac:dyDescent="0.2">
      <c r="A1" s="35" t="s">
        <v>35</v>
      </c>
      <c r="B1" s="37"/>
      <c r="C1" s="37"/>
      <c r="D1" s="37"/>
      <c r="E1" s="37"/>
      <c r="F1" s="37"/>
    </row>
    <row r="2" spans="1:6" s="36" customFormat="1" ht="12.75" x14ac:dyDescent="0.2">
      <c r="A2" s="38"/>
      <c r="B2" s="37"/>
      <c r="C2" s="37"/>
      <c r="D2" s="37"/>
      <c r="E2" s="37"/>
      <c r="F2" s="37"/>
    </row>
    <row r="3" spans="1:6" s="36" customFormat="1" ht="12.75" x14ac:dyDescent="0.2">
      <c r="A3" s="39" t="s">
        <v>0</v>
      </c>
      <c r="B3" s="40" t="s">
        <v>29</v>
      </c>
      <c r="C3" s="40" t="s">
        <v>30</v>
      </c>
      <c r="D3" s="40" t="s">
        <v>31</v>
      </c>
      <c r="E3" s="47" t="s">
        <v>32</v>
      </c>
      <c r="F3" s="40" t="s">
        <v>33</v>
      </c>
    </row>
    <row r="4" spans="1:6" s="36" customFormat="1" ht="12.75" customHeight="1" x14ac:dyDescent="0.2">
      <c r="A4" s="41" t="s">
        <v>26</v>
      </c>
      <c r="B4" s="297" t="s">
        <v>37</v>
      </c>
      <c r="C4" s="297"/>
      <c r="D4" s="297"/>
      <c r="E4" s="297"/>
      <c r="F4" s="297"/>
    </row>
    <row r="5" spans="1:6" s="36" customFormat="1" ht="12.75" x14ac:dyDescent="0.2">
      <c r="A5" s="41"/>
      <c r="B5" s="42"/>
      <c r="C5" s="42"/>
      <c r="D5" s="42"/>
      <c r="E5" s="42"/>
      <c r="F5" s="42"/>
    </row>
    <row r="6" spans="1:6" s="36" customFormat="1" ht="12.75" x14ac:dyDescent="0.2">
      <c r="A6" s="113">
        <v>1975</v>
      </c>
      <c r="B6" s="150" t="s">
        <v>34</v>
      </c>
      <c r="C6" s="150">
        <v>0.3261927660735976</v>
      </c>
      <c r="D6" s="150">
        <v>7.6622461829368564</v>
      </c>
      <c r="E6" s="150">
        <v>0.33823343864678412</v>
      </c>
      <c r="F6" s="150">
        <v>8.3266723876572382</v>
      </c>
    </row>
    <row r="7" spans="1:6" s="36" customFormat="1" ht="12.75" customHeight="1" x14ac:dyDescent="0.2">
      <c r="A7" s="113">
        <v>1976</v>
      </c>
      <c r="B7" s="150" t="s">
        <v>34</v>
      </c>
      <c r="C7" s="150">
        <v>0.34859051020692594</v>
      </c>
      <c r="D7" s="150">
        <v>7.5614015609082577</v>
      </c>
      <c r="E7" s="150">
        <v>0.31201002456792754</v>
      </c>
      <c r="F7" s="150">
        <v>8.222002095683111</v>
      </c>
    </row>
    <row r="8" spans="1:6" s="36" customFormat="1" ht="12.75" x14ac:dyDescent="0.2">
      <c r="A8" s="113">
        <v>1977</v>
      </c>
      <c r="B8" s="150" t="s">
        <v>34</v>
      </c>
      <c r="C8" s="150">
        <v>0.33374860524471267</v>
      </c>
      <c r="D8" s="150">
        <v>7.4897425094440448</v>
      </c>
      <c r="E8" s="150">
        <v>0.32315341142742021</v>
      </c>
      <c r="F8" s="150">
        <v>8.1466445261161766</v>
      </c>
    </row>
    <row r="9" spans="1:6" s="36" customFormat="1" ht="12.75" x14ac:dyDescent="0.2">
      <c r="A9" s="113">
        <v>1978</v>
      </c>
      <c r="B9" s="150" t="s">
        <v>34</v>
      </c>
      <c r="C9" s="150">
        <v>0.3238564491663295</v>
      </c>
      <c r="D9" s="150">
        <v>8.1361097616366909</v>
      </c>
      <c r="E9" s="150">
        <v>0.3343034313975014</v>
      </c>
      <c r="F9" s="150">
        <v>8.7942696422005238</v>
      </c>
    </row>
    <row r="10" spans="1:6" s="36" customFormat="1" ht="12.75" x14ac:dyDescent="0.2">
      <c r="A10" s="113">
        <v>1979</v>
      </c>
      <c r="B10" s="150" t="s">
        <v>34</v>
      </c>
      <c r="C10" s="150">
        <v>0.23701376172077235</v>
      </c>
      <c r="D10" s="150">
        <v>10.192622248609387</v>
      </c>
      <c r="E10" s="150">
        <v>0.38849647029883116</v>
      </c>
      <c r="F10" s="150">
        <v>10.818132480628993</v>
      </c>
    </row>
    <row r="11" spans="1:6" s="36" customFormat="1" ht="12.75" x14ac:dyDescent="0.2">
      <c r="A11" s="113">
        <v>1980</v>
      </c>
      <c r="B11" s="150" t="s">
        <v>34</v>
      </c>
      <c r="C11" s="150">
        <v>0.2733696284393648</v>
      </c>
      <c r="D11" s="150">
        <v>11.362623849741777</v>
      </c>
      <c r="E11" s="150">
        <v>0.45730978735209726</v>
      </c>
      <c r="F11" s="150">
        <v>12.093303265533237</v>
      </c>
    </row>
    <row r="12" spans="1:6" s="36" customFormat="1" ht="12.75" x14ac:dyDescent="0.2">
      <c r="A12" s="113">
        <v>1981</v>
      </c>
      <c r="B12" s="150" t="s">
        <v>34</v>
      </c>
      <c r="C12" s="150">
        <v>0.24146476026317559</v>
      </c>
      <c r="D12" s="150">
        <v>11.740597762505773</v>
      </c>
      <c r="E12" s="150">
        <v>0.47591602126559501</v>
      </c>
      <c r="F12" s="150">
        <v>12.457978544034544</v>
      </c>
    </row>
    <row r="13" spans="1:6" s="36" customFormat="1" ht="12.75" x14ac:dyDescent="0.2">
      <c r="A13" s="113">
        <v>1982</v>
      </c>
      <c r="B13" s="150" t="s">
        <v>34</v>
      </c>
      <c r="C13" s="150">
        <v>0.25085582526415079</v>
      </c>
      <c r="D13" s="150">
        <v>12.333415535034311</v>
      </c>
      <c r="E13" s="150">
        <v>0.51850121363653212</v>
      </c>
      <c r="F13" s="150">
        <v>13.102772573934994</v>
      </c>
    </row>
    <row r="14" spans="1:6" s="36" customFormat="1" ht="12.75" x14ac:dyDescent="0.2">
      <c r="A14" s="113">
        <v>1983</v>
      </c>
      <c r="B14" s="150" t="s">
        <v>34</v>
      </c>
      <c r="C14" s="150">
        <v>0.29091605039231089</v>
      </c>
      <c r="D14" s="150">
        <v>12.563876116106725</v>
      </c>
      <c r="E14" s="150">
        <v>0.53026504168498145</v>
      </c>
      <c r="F14" s="150">
        <v>13.385057208184017</v>
      </c>
    </row>
    <row r="15" spans="1:6" s="36" customFormat="1" ht="12.75" x14ac:dyDescent="0.2">
      <c r="A15" s="113">
        <v>1984</v>
      </c>
      <c r="B15" s="150" t="s">
        <v>34</v>
      </c>
      <c r="C15" s="150">
        <v>0.34281550190900884</v>
      </c>
      <c r="D15" s="150">
        <v>13.572812637034332</v>
      </c>
      <c r="E15" s="150">
        <v>0.56114492770580771</v>
      </c>
      <c r="F15" s="150">
        <v>14.47677306664915</v>
      </c>
    </row>
    <row r="16" spans="1:6" s="36" customFormat="1" ht="12.75" x14ac:dyDescent="0.2">
      <c r="A16" s="113">
        <v>1985</v>
      </c>
      <c r="B16" s="150" t="s">
        <v>34</v>
      </c>
      <c r="C16" s="150">
        <v>0.42549217091251984</v>
      </c>
      <c r="D16" s="150">
        <v>15.329014405175824</v>
      </c>
      <c r="E16" s="150">
        <v>0.55822313573257576</v>
      </c>
      <c r="F16" s="150">
        <v>16.312729711820921</v>
      </c>
    </row>
    <row r="17" spans="1:6" s="36" customFormat="1" ht="12.75" x14ac:dyDescent="0.2">
      <c r="A17" s="113">
        <v>1986</v>
      </c>
      <c r="B17" s="150" t="s">
        <v>34</v>
      </c>
      <c r="C17" s="150">
        <v>0.52031901914301271</v>
      </c>
      <c r="D17" s="150">
        <v>16.42008528084175</v>
      </c>
      <c r="E17" s="150">
        <v>0.57484623429299087</v>
      </c>
      <c r="F17" s="150">
        <v>17.515250534277754</v>
      </c>
    </row>
    <row r="18" spans="1:6" s="36" customFormat="1" ht="12.75" x14ac:dyDescent="0.2">
      <c r="A18" s="113">
        <v>1987</v>
      </c>
      <c r="B18" s="150">
        <v>1.3850591781037083</v>
      </c>
      <c r="C18" s="150">
        <v>0.68799732734339958</v>
      </c>
      <c r="D18" s="150">
        <v>16.4512035493483</v>
      </c>
      <c r="E18" s="150">
        <v>0.65173923367576325</v>
      </c>
      <c r="F18" s="150">
        <v>19.175999288471171</v>
      </c>
    </row>
    <row r="19" spans="1:6" s="36" customFormat="1" ht="12.75" x14ac:dyDescent="0.2">
      <c r="A19" s="113">
        <v>1988</v>
      </c>
      <c r="B19" s="150">
        <v>1.7743361204064634</v>
      </c>
      <c r="C19" s="150">
        <v>0.80360714070513173</v>
      </c>
      <c r="D19" s="150">
        <v>17.784252717861577</v>
      </c>
      <c r="E19" s="150">
        <v>0.71293465359017216</v>
      </c>
      <c r="F19" s="150">
        <v>21.075130632563344</v>
      </c>
    </row>
    <row r="20" spans="1:6" s="36" customFormat="1" ht="12.75" x14ac:dyDescent="0.2">
      <c r="A20" s="113">
        <v>1989</v>
      </c>
      <c r="B20" s="150">
        <v>1.8037034760212467</v>
      </c>
      <c r="C20" s="150">
        <v>0.88570828648358257</v>
      </c>
      <c r="D20" s="150">
        <v>18.346814505731356</v>
      </c>
      <c r="E20" s="150">
        <v>0.83945947940611476</v>
      </c>
      <c r="F20" s="150">
        <v>21.875685747642297</v>
      </c>
    </row>
    <row r="21" spans="1:6" s="36" customFormat="1" ht="12.75" x14ac:dyDescent="0.2">
      <c r="A21" s="113">
        <v>1990</v>
      </c>
      <c r="B21" s="150">
        <v>2.0644758866715214</v>
      </c>
      <c r="C21" s="150">
        <v>0.94471652170629461</v>
      </c>
      <c r="D21" s="150">
        <v>19.368833827862115</v>
      </c>
      <c r="E21" s="150">
        <v>0.91640076764970269</v>
      </c>
      <c r="F21" s="150">
        <v>23.294427003889638</v>
      </c>
    </row>
    <row r="22" spans="1:6" s="36" customFormat="1" ht="12.75" x14ac:dyDescent="0.2">
      <c r="A22" s="113">
        <v>1991</v>
      </c>
      <c r="B22" s="150">
        <v>2.5857804363248613</v>
      </c>
      <c r="C22" s="150">
        <v>1.1098822206258721</v>
      </c>
      <c r="D22" s="150">
        <v>20.502812841797812</v>
      </c>
      <c r="E22" s="150">
        <v>0.99745698426392171</v>
      </c>
      <c r="F22" s="150">
        <v>25.19593248301247</v>
      </c>
    </row>
    <row r="23" spans="1:6" s="36" customFormat="1" ht="12.75" x14ac:dyDescent="0.2">
      <c r="A23" s="113">
        <v>1992</v>
      </c>
      <c r="B23" s="150">
        <v>2.9135646472279655</v>
      </c>
      <c r="C23" s="150">
        <v>1.4421853063433017</v>
      </c>
      <c r="D23" s="150">
        <v>21.88384829220524</v>
      </c>
      <c r="E23" s="150">
        <v>1.0426440907629422</v>
      </c>
      <c r="F23" s="150">
        <v>27.282242336539451</v>
      </c>
    </row>
    <row r="24" spans="1:6" s="36" customFormat="1" ht="12.75" x14ac:dyDescent="0.2">
      <c r="A24" s="113">
        <v>1993</v>
      </c>
      <c r="B24" s="150">
        <v>3.6723984070631048</v>
      </c>
      <c r="C24" s="150">
        <v>1.8003407679070305</v>
      </c>
      <c r="D24" s="150">
        <v>23.406078646498273</v>
      </c>
      <c r="E24" s="150">
        <v>1.1318076347693924</v>
      </c>
      <c r="F24" s="150">
        <v>30.010625456237801</v>
      </c>
    </row>
    <row r="25" spans="1:6" s="36" customFormat="1" ht="12.75" x14ac:dyDescent="0.2">
      <c r="A25" s="113">
        <v>1994</v>
      </c>
      <c r="B25" s="150">
        <v>4.9758484348735896</v>
      </c>
      <c r="C25" s="150">
        <v>2.4765042374223309</v>
      </c>
      <c r="D25" s="150">
        <v>25.994321651494538</v>
      </c>
      <c r="E25" s="150">
        <v>1.2072550301004774</v>
      </c>
      <c r="F25" s="150">
        <v>34.653929353890938</v>
      </c>
    </row>
    <row r="26" spans="1:6" s="36" customFormat="1" ht="12.75" x14ac:dyDescent="0.2">
      <c r="A26" s="113">
        <v>1995</v>
      </c>
      <c r="B26" s="150">
        <v>6.2244883802462203</v>
      </c>
      <c r="C26" s="150">
        <v>3.2734522171072875</v>
      </c>
      <c r="D26" s="150">
        <v>29.398849311971695</v>
      </c>
      <c r="E26" s="150">
        <v>1.410065198433033</v>
      </c>
      <c r="F26" s="150">
        <v>40.306855107758231</v>
      </c>
    </row>
    <row r="27" spans="1:6" s="36" customFormat="1" ht="12.75" x14ac:dyDescent="0.2">
      <c r="A27" s="113">
        <v>1996</v>
      </c>
      <c r="B27" s="150">
        <v>7.2025169844694217</v>
      </c>
      <c r="C27" s="150">
        <v>2.7702604823443244</v>
      </c>
      <c r="D27" s="150">
        <v>25.199994616222728</v>
      </c>
      <c r="E27" s="150">
        <v>1.4504401136948879</v>
      </c>
      <c r="F27" s="150">
        <v>36.623212196731366</v>
      </c>
    </row>
    <row r="28" spans="1:6" s="36" customFormat="1" ht="12.75" x14ac:dyDescent="0.2">
      <c r="A28" s="113">
        <v>1997</v>
      </c>
      <c r="B28" s="150">
        <v>5.920342904733622</v>
      </c>
      <c r="C28" s="150">
        <v>3.4390812116586198</v>
      </c>
      <c r="D28" s="150">
        <v>28.460922837913206</v>
      </c>
      <c r="E28" s="150">
        <v>1.692890311915231</v>
      </c>
      <c r="F28" s="150">
        <v>39.513237266220685</v>
      </c>
    </row>
    <row r="29" spans="1:6" s="36" customFormat="1" ht="12.75" x14ac:dyDescent="0.2">
      <c r="A29" s="113">
        <v>1998</v>
      </c>
      <c r="B29" s="150">
        <v>6.4763310539071837</v>
      </c>
      <c r="C29" s="150">
        <v>3.7361016465486037</v>
      </c>
      <c r="D29" s="150">
        <v>30.582762240649814</v>
      </c>
      <c r="E29" s="150">
        <v>1.8542192643966626</v>
      </c>
      <c r="F29" s="150">
        <v>42.649414205502268</v>
      </c>
    </row>
    <row r="30" spans="1:6" s="36" customFormat="1" ht="12.75" x14ac:dyDescent="0.2">
      <c r="A30" s="113">
        <v>1999</v>
      </c>
      <c r="B30" s="150">
        <v>6.8582726533585028</v>
      </c>
      <c r="C30" s="150">
        <v>3.941346380515419</v>
      </c>
      <c r="D30" s="150">
        <v>31.40036173593807</v>
      </c>
      <c r="E30" s="150">
        <v>1.9742083823470695</v>
      </c>
      <c r="F30" s="150">
        <v>44.174189152159059</v>
      </c>
    </row>
    <row r="31" spans="1:6" s="36" customFormat="1" ht="12.75" x14ac:dyDescent="0.2">
      <c r="A31" s="113">
        <v>2000</v>
      </c>
      <c r="B31" s="150">
        <v>7.335824992279167</v>
      </c>
      <c r="C31" s="150">
        <v>3.9830413563955873</v>
      </c>
      <c r="D31" s="150">
        <v>30.912305868136027</v>
      </c>
      <c r="E31" s="150">
        <v>2.0694633306229462</v>
      </c>
      <c r="F31" s="150">
        <v>44.300635547433728</v>
      </c>
    </row>
    <row r="32" spans="1:6" s="36" customFormat="1" ht="12.75" x14ac:dyDescent="0.2">
      <c r="A32" s="113">
        <v>2001</v>
      </c>
      <c r="B32" s="150">
        <v>7.1721938827733318</v>
      </c>
      <c r="C32" s="150">
        <v>3.9226938936636215</v>
      </c>
      <c r="D32" s="150">
        <v>31.345833825653287</v>
      </c>
      <c r="E32" s="150">
        <v>2.0825917313717106</v>
      </c>
      <c r="F32" s="150">
        <v>44.52331333346195</v>
      </c>
    </row>
    <row r="33" spans="1:6" s="36" customFormat="1" ht="12.75" x14ac:dyDescent="0.2">
      <c r="A33" s="113">
        <v>2002</v>
      </c>
      <c r="B33" s="150">
        <v>7.3773161055349004</v>
      </c>
      <c r="C33" s="150">
        <v>4.0252538901484902</v>
      </c>
      <c r="D33" s="150">
        <v>31.663940986659053</v>
      </c>
      <c r="E33" s="150">
        <v>2.161779045491715</v>
      </c>
      <c r="F33" s="150">
        <v>45.228290027834156</v>
      </c>
    </row>
    <row r="34" spans="1:6" s="36" customFormat="1" ht="12.75" x14ac:dyDescent="0.2">
      <c r="A34" s="113">
        <v>2003</v>
      </c>
      <c r="B34" s="150">
        <v>7.6473146713586901</v>
      </c>
      <c r="C34" s="150">
        <v>4.1563995729606855</v>
      </c>
      <c r="D34" s="150">
        <v>32.324737805372727</v>
      </c>
      <c r="E34" s="150">
        <v>2.3382530044524716</v>
      </c>
      <c r="F34" s="150">
        <v>46.466705054144576</v>
      </c>
    </row>
    <row r="35" spans="1:6" s="36" customFormat="1" ht="12.75" x14ac:dyDescent="0.2">
      <c r="A35" s="113">
        <v>2004</v>
      </c>
      <c r="B35" s="150">
        <v>7.5785187541431647</v>
      </c>
      <c r="C35" s="150">
        <v>4.2475113669883049</v>
      </c>
      <c r="D35" s="150">
        <v>32.821678744909626</v>
      </c>
      <c r="E35" s="150">
        <v>2.5045894146647436</v>
      </c>
      <c r="F35" s="150">
        <v>47.152298280705836</v>
      </c>
    </row>
    <row r="36" spans="1:6" s="36" customFormat="1" ht="12.75" x14ac:dyDescent="0.2">
      <c r="A36" s="113">
        <v>2005</v>
      </c>
      <c r="B36" s="150">
        <v>7.6522358246418429</v>
      </c>
      <c r="C36" s="150">
        <v>4.2589126518825529</v>
      </c>
      <c r="D36" s="150">
        <v>34.213163820315501</v>
      </c>
      <c r="E36" s="150">
        <v>2.6172512734226587</v>
      </c>
      <c r="F36" s="150">
        <v>48.741563570262556</v>
      </c>
    </row>
    <row r="37" spans="1:6" s="36" customFormat="1" ht="12.75" x14ac:dyDescent="0.2">
      <c r="A37" s="113">
        <v>2006</v>
      </c>
      <c r="B37" s="150">
        <v>7.820403344552826</v>
      </c>
      <c r="C37" s="150">
        <v>4.2921353617968068</v>
      </c>
      <c r="D37" s="150">
        <v>34.697525744504262</v>
      </c>
      <c r="E37" s="150">
        <v>2.7048295050536098</v>
      </c>
      <c r="F37" s="150">
        <v>49.51489395590751</v>
      </c>
    </row>
    <row r="38" spans="1:6" s="36" customFormat="1" ht="12.75" x14ac:dyDescent="0.2">
      <c r="A38" s="113">
        <v>2007</v>
      </c>
      <c r="B38" s="150">
        <v>8.5547686356677133</v>
      </c>
      <c r="C38" s="150">
        <v>4.5453063316096962</v>
      </c>
      <c r="D38" s="150">
        <v>32.008249533891203</v>
      </c>
      <c r="E38" s="150">
        <v>2.8278325442807692</v>
      </c>
      <c r="F38" s="150">
        <v>47.936157045449377</v>
      </c>
    </row>
    <row r="39" spans="1:6" s="36" customFormat="1" ht="12.75" x14ac:dyDescent="0.2">
      <c r="A39" s="113">
        <v>2008</v>
      </c>
      <c r="B39" s="150">
        <v>8.9027405489291294</v>
      </c>
      <c r="C39" s="150">
        <v>4.5280795162697931</v>
      </c>
      <c r="D39" s="150">
        <v>34.773118535222522</v>
      </c>
      <c r="E39" s="150">
        <v>2.7913227018057869</v>
      </c>
      <c r="F39" s="150">
        <v>50.995261302227227</v>
      </c>
    </row>
    <row r="40" spans="1:6" s="36" customFormat="1" ht="12.75" x14ac:dyDescent="0.2">
      <c r="A40" s="113">
        <v>2009</v>
      </c>
      <c r="B40" s="150">
        <v>9.0360940560591807</v>
      </c>
      <c r="C40" s="150">
        <v>4.2545867918332698</v>
      </c>
      <c r="D40" s="150">
        <v>36.131795257901501</v>
      </c>
      <c r="E40" s="150">
        <v>2.840708192807794</v>
      </c>
      <c r="F40" s="150">
        <v>52.263184298601743</v>
      </c>
    </row>
    <row r="41" spans="1:6" s="36" customFormat="1" ht="12.75" x14ac:dyDescent="0.2">
      <c r="A41" s="113">
        <v>2010</v>
      </c>
      <c r="B41" s="150">
        <v>9.1607614092192602</v>
      </c>
      <c r="C41" s="150">
        <v>4.11009837971634</v>
      </c>
      <c r="D41" s="150">
        <v>37.620379819493436</v>
      </c>
      <c r="E41" s="146">
        <v>2.9334733291623691</v>
      </c>
      <c r="F41" s="150">
        <v>53.824712937591407</v>
      </c>
    </row>
    <row r="42" spans="1:6" s="36" customFormat="1" ht="12.75" x14ac:dyDescent="0.2">
      <c r="A42" s="113">
        <v>2011</v>
      </c>
      <c r="B42" s="150">
        <v>9.5108277650110136</v>
      </c>
      <c r="C42" s="150">
        <v>4.0367124528559994</v>
      </c>
      <c r="D42" s="150">
        <v>36.540870653984683</v>
      </c>
      <c r="E42" s="146">
        <v>2.8769979954551177</v>
      </c>
      <c r="F42" s="150">
        <v>52.965408867306813</v>
      </c>
    </row>
    <row r="43" spans="1:6" s="36" customFormat="1" ht="12.75" x14ac:dyDescent="0.2">
      <c r="A43" s="113">
        <v>2012</v>
      </c>
      <c r="B43" s="150">
        <v>9.8346853014387356</v>
      </c>
      <c r="C43" s="150">
        <v>4.0644416770399916</v>
      </c>
      <c r="D43" s="150">
        <v>38.287955587267028</v>
      </c>
      <c r="E43" s="146">
        <v>2.8902050874788578</v>
      </c>
      <c r="F43" s="150">
        <v>55.046061819364915</v>
      </c>
    </row>
    <row r="44" spans="1:6" s="36" customFormat="1" ht="12.75" x14ac:dyDescent="0.2">
      <c r="A44" s="43">
        <v>2013</v>
      </c>
      <c r="B44" s="151">
        <v>9.6314393020015618</v>
      </c>
      <c r="C44" s="151">
        <v>4.335410707165483</v>
      </c>
      <c r="D44" s="151">
        <v>39.153659208211664</v>
      </c>
      <c r="E44" s="148" t="s">
        <v>34</v>
      </c>
      <c r="F44" s="151">
        <v>55.992980436709274</v>
      </c>
    </row>
    <row r="45" spans="1:6" s="36" customFormat="1" ht="12.75" x14ac:dyDescent="0.2">
      <c r="A45" s="38"/>
      <c r="B45" s="37"/>
      <c r="C45" s="37"/>
      <c r="D45" s="37"/>
      <c r="E45" s="37"/>
      <c r="F45" s="37"/>
    </row>
    <row r="46" spans="1:6" s="36" customFormat="1" ht="29.25" customHeight="1" x14ac:dyDescent="0.2">
      <c r="A46" s="298" t="s">
        <v>114</v>
      </c>
      <c r="B46" s="298"/>
      <c r="C46" s="298"/>
      <c r="D46" s="298"/>
      <c r="E46" s="298"/>
      <c r="F46" s="298"/>
    </row>
    <row r="47" spans="1:6" s="36" customFormat="1" ht="12.75" x14ac:dyDescent="0.2">
      <c r="A47" s="308" t="s">
        <v>38</v>
      </c>
      <c r="B47" s="308"/>
      <c r="C47" s="308"/>
      <c r="D47" s="308"/>
      <c r="E47" s="308"/>
      <c r="F47" s="308"/>
    </row>
    <row r="48" spans="1:6" s="36" customFormat="1" ht="12.75" x14ac:dyDescent="0.2">
      <c r="A48" s="38"/>
      <c r="B48" s="37"/>
      <c r="C48" s="37"/>
      <c r="D48" s="37"/>
      <c r="E48" s="37"/>
      <c r="F48" s="37"/>
    </row>
    <row r="49" spans="1:7" s="36" customFormat="1" ht="105" customHeight="1" x14ac:dyDescent="0.2">
      <c r="A49" s="302" t="s">
        <v>116</v>
      </c>
      <c r="B49" s="309"/>
      <c r="C49" s="309"/>
      <c r="D49" s="309"/>
      <c r="E49" s="309"/>
      <c r="F49" s="309"/>
      <c r="G49" s="309"/>
    </row>
  </sheetData>
  <mergeCells count="4">
    <mergeCell ref="B4:F4"/>
    <mergeCell ref="A46:F46"/>
    <mergeCell ref="A47:F47"/>
    <mergeCell ref="A49:G49"/>
  </mergeCells>
  <pageMargins left="0.7" right="0.7" top="0.75" bottom="0.75" header="0.3" footer="0.3"/>
  <pageSetup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/>
  </sheetViews>
  <sheetFormatPr defaultRowHeight="14.25" customHeight="1" x14ac:dyDescent="0.25"/>
  <cols>
    <col min="1" max="1" width="9.140625" style="200"/>
    <col min="2" max="2" width="13" style="200" customWidth="1"/>
    <col min="3" max="3" width="12.5703125" style="200" customWidth="1"/>
    <col min="4" max="4" width="13.28515625" style="200" customWidth="1"/>
    <col min="5" max="5" width="17.140625" style="200" customWidth="1"/>
    <col min="6" max="6" width="12.5703125" style="200" customWidth="1"/>
    <col min="7" max="16384" width="9.140625" style="200"/>
  </cols>
  <sheetData>
    <row r="1" spans="1:10" s="182" customFormat="1" ht="12.75" x14ac:dyDescent="0.2">
      <c r="A1" s="181" t="s">
        <v>83</v>
      </c>
      <c r="F1" s="183"/>
    </row>
    <row r="2" spans="1:10" s="182" customFormat="1" ht="12.75" x14ac:dyDescent="0.2">
      <c r="A2" s="184"/>
      <c r="F2" s="183"/>
    </row>
    <row r="3" spans="1:10" s="182" customFormat="1" ht="12.75" x14ac:dyDescent="0.2">
      <c r="A3" s="185" t="s">
        <v>0</v>
      </c>
      <c r="B3" s="186" t="s">
        <v>29</v>
      </c>
      <c r="C3" s="186" t="s">
        <v>30</v>
      </c>
      <c r="D3" s="186" t="s">
        <v>31</v>
      </c>
      <c r="E3" s="187" t="s">
        <v>32</v>
      </c>
      <c r="F3" s="188" t="s">
        <v>33</v>
      </c>
      <c r="G3" s="189"/>
      <c r="H3" s="189"/>
      <c r="I3" s="189"/>
      <c r="J3" s="190"/>
    </row>
    <row r="4" spans="1:10" s="182" customFormat="1" ht="12.75" x14ac:dyDescent="0.2">
      <c r="A4" s="191" t="s">
        <v>26</v>
      </c>
      <c r="B4" s="310" t="s">
        <v>6</v>
      </c>
      <c r="C4" s="310"/>
      <c r="D4" s="310"/>
      <c r="E4" s="310"/>
      <c r="F4" s="310"/>
    </row>
    <row r="5" spans="1:10" s="182" customFormat="1" ht="12.75" x14ac:dyDescent="0.2">
      <c r="A5" s="191"/>
      <c r="B5" s="192"/>
      <c r="C5" s="192"/>
      <c r="D5" s="192"/>
      <c r="E5" s="192"/>
      <c r="F5" s="193"/>
    </row>
    <row r="6" spans="1:10" s="182" customFormat="1" ht="12.75" x14ac:dyDescent="0.2">
      <c r="A6" s="191">
        <v>1960</v>
      </c>
      <c r="B6" s="194">
        <v>1.929</v>
      </c>
      <c r="C6" s="194">
        <v>7.4480000000000004</v>
      </c>
      <c r="D6" s="194">
        <v>6.4160000000000004</v>
      </c>
      <c r="E6" s="195" t="s">
        <v>34</v>
      </c>
      <c r="F6" s="193">
        <f>B6+C6+D6</f>
        <v>15.793000000000001</v>
      </c>
    </row>
    <row r="7" spans="1:10" s="182" customFormat="1" ht="12.75" x14ac:dyDescent="0.2">
      <c r="A7" s="191">
        <v>1961</v>
      </c>
      <c r="B7" s="194">
        <v>2.1619999999999999</v>
      </c>
      <c r="C7" s="194">
        <v>7.867</v>
      </c>
      <c r="D7" s="194">
        <v>6.2460000000000004</v>
      </c>
      <c r="E7" s="194">
        <v>0.377386</v>
      </c>
      <c r="F7" s="193">
        <f>B7+C7+D7+E7</f>
        <v>16.652386</v>
      </c>
    </row>
    <row r="8" spans="1:10" s="182" customFormat="1" ht="12.75" x14ac:dyDescent="0.2">
      <c r="A8" s="191">
        <v>1962</v>
      </c>
      <c r="B8" s="194">
        <v>2.1960000000000002</v>
      </c>
      <c r="C8" s="194">
        <v>7.5350000000000001</v>
      </c>
      <c r="D8" s="194">
        <v>6.4009999999999998</v>
      </c>
      <c r="E8" s="194">
        <v>0.366954</v>
      </c>
      <c r="F8" s="193">
        <f t="shared" ref="F8:F55" si="0">B8+C8+D8+E8</f>
        <v>16.498953999999998</v>
      </c>
    </row>
    <row r="9" spans="1:10" s="182" customFormat="1" ht="12.75" x14ac:dyDescent="0.2">
      <c r="A9" s="191">
        <v>1963</v>
      </c>
      <c r="B9" s="194">
        <v>2.3380000000000001</v>
      </c>
      <c r="C9" s="194">
        <v>7.8419999999999996</v>
      </c>
      <c r="D9" s="194">
        <v>6.6070000000000002</v>
      </c>
      <c r="E9" s="194">
        <v>0.34926400000000002</v>
      </c>
      <c r="F9" s="193">
        <f t="shared" si="0"/>
        <v>17.136264000000001</v>
      </c>
    </row>
    <row r="10" spans="1:10" s="182" customFormat="1" ht="12.75" x14ac:dyDescent="0.2">
      <c r="A10" s="191">
        <v>1964</v>
      </c>
      <c r="B10" s="194">
        <v>2.4220000000000002</v>
      </c>
      <c r="C10" s="194">
        <v>8.0299999999999994</v>
      </c>
      <c r="D10" s="194">
        <v>6.6980000000000004</v>
      </c>
      <c r="E10" s="194">
        <v>0.32431599999999999</v>
      </c>
      <c r="F10" s="193">
        <f t="shared" si="0"/>
        <v>17.474315999999998</v>
      </c>
    </row>
    <row r="11" spans="1:10" s="182" customFormat="1" ht="12.75" x14ac:dyDescent="0.2">
      <c r="A11" s="191">
        <v>1965</v>
      </c>
      <c r="B11" s="194">
        <v>2.6240000000000001</v>
      </c>
      <c r="C11" s="194">
        <v>9.3870000000000005</v>
      </c>
      <c r="D11" s="194">
        <v>6.0049999999999999</v>
      </c>
      <c r="E11" s="194">
        <v>0.29499999999999998</v>
      </c>
      <c r="F11" s="193">
        <f t="shared" si="0"/>
        <v>18.311000000000003</v>
      </c>
    </row>
    <row r="12" spans="1:10" s="182" customFormat="1" ht="12.75" x14ac:dyDescent="0.2">
      <c r="A12" s="191">
        <v>1966</v>
      </c>
      <c r="B12" s="194">
        <v>2.8610000000000002</v>
      </c>
      <c r="C12" s="194">
        <v>9.8659999999999997</v>
      </c>
      <c r="D12" s="194">
        <v>5.9370000000000003</v>
      </c>
      <c r="E12" s="194">
        <v>0.29483399999999998</v>
      </c>
      <c r="F12" s="193">
        <f t="shared" si="0"/>
        <v>18.958834000000003</v>
      </c>
    </row>
    <row r="13" spans="1:10" s="182" customFormat="1" ht="12.75" x14ac:dyDescent="0.2">
      <c r="A13" s="191">
        <v>1967</v>
      </c>
      <c r="B13" s="194">
        <v>2.9409999999999998</v>
      </c>
      <c r="C13" s="194">
        <v>10.128</v>
      </c>
      <c r="D13" s="194">
        <v>6.56</v>
      </c>
      <c r="E13" s="194">
        <v>0.29301899999999997</v>
      </c>
      <c r="F13" s="193">
        <f t="shared" si="0"/>
        <v>19.922018999999999</v>
      </c>
    </row>
    <row r="14" spans="1:10" s="182" customFormat="1" ht="12.75" x14ac:dyDescent="0.2">
      <c r="A14" s="191">
        <v>1968</v>
      </c>
      <c r="B14" s="194">
        <v>2.9940000000000002</v>
      </c>
      <c r="C14" s="194">
        <v>10.468999999999999</v>
      </c>
      <c r="D14" s="194">
        <v>6.766</v>
      </c>
      <c r="E14" s="194">
        <v>0.273061</v>
      </c>
      <c r="F14" s="193">
        <f t="shared" si="0"/>
        <v>20.502060999999998</v>
      </c>
    </row>
    <row r="15" spans="1:10" s="182" customFormat="1" ht="12.75" x14ac:dyDescent="0.2">
      <c r="A15" s="191">
        <v>1969</v>
      </c>
      <c r="B15" s="194">
        <v>3.21</v>
      </c>
      <c r="C15" s="194">
        <v>10.601000000000001</v>
      </c>
      <c r="D15" s="194">
        <v>6.6150000000000002</v>
      </c>
      <c r="E15" s="194">
        <v>0.249475</v>
      </c>
      <c r="F15" s="193">
        <f t="shared" si="0"/>
        <v>20.675475000000002</v>
      </c>
    </row>
    <row r="16" spans="1:10" s="182" customFormat="1" ht="12.75" x14ac:dyDescent="0.2">
      <c r="A16" s="191">
        <v>1970</v>
      </c>
      <c r="B16" s="194">
        <v>3.43</v>
      </c>
      <c r="C16" s="194">
        <v>10.917</v>
      </c>
      <c r="D16" s="194">
        <v>6.8029999999999999</v>
      </c>
      <c r="E16" s="194">
        <v>0.24992800000000001</v>
      </c>
      <c r="F16" s="193">
        <f t="shared" si="0"/>
        <v>21.399927999999999</v>
      </c>
    </row>
    <row r="17" spans="1:6" s="182" customFormat="1" ht="12.75" x14ac:dyDescent="0.2">
      <c r="A17" s="191">
        <v>1971</v>
      </c>
      <c r="B17" s="194">
        <v>3.4609999999999999</v>
      </c>
      <c r="C17" s="194">
        <v>10.944000000000001</v>
      </c>
      <c r="D17" s="194">
        <v>7.4539999999999997</v>
      </c>
      <c r="E17" s="194">
        <v>0.25174200000000002</v>
      </c>
      <c r="F17" s="193">
        <f t="shared" si="0"/>
        <v>22.110742000000002</v>
      </c>
    </row>
    <row r="18" spans="1:6" s="182" customFormat="1" ht="12.75" x14ac:dyDescent="0.2">
      <c r="A18" s="191">
        <v>1972</v>
      </c>
      <c r="B18" s="194">
        <v>3.665</v>
      </c>
      <c r="C18" s="194">
        <v>11.249000000000001</v>
      </c>
      <c r="D18" s="194">
        <v>6.7910000000000004</v>
      </c>
      <c r="E18" s="194">
        <v>0.24629899999999999</v>
      </c>
      <c r="F18" s="193">
        <f t="shared" si="0"/>
        <v>21.951299000000002</v>
      </c>
    </row>
    <row r="19" spans="1:6" s="182" customFormat="1" ht="12.75" x14ac:dyDescent="0.2">
      <c r="A19" s="191">
        <v>1973</v>
      </c>
      <c r="B19" s="194">
        <v>3.5680000000000001</v>
      </c>
      <c r="C19" s="194">
        <v>10.647</v>
      </c>
      <c r="D19" s="194">
        <v>6.1289999999999996</v>
      </c>
      <c r="E19" s="194">
        <v>0.23314499999999999</v>
      </c>
      <c r="F19" s="193">
        <f t="shared" si="0"/>
        <v>20.577145000000002</v>
      </c>
    </row>
    <row r="20" spans="1:6" s="182" customFormat="1" ht="12.75" x14ac:dyDescent="0.2">
      <c r="A20" s="191">
        <v>1974</v>
      </c>
      <c r="B20" s="194">
        <v>3.6320000000000001</v>
      </c>
      <c r="C20" s="194">
        <v>11.452999999999999</v>
      </c>
      <c r="D20" s="194">
        <v>6.665</v>
      </c>
      <c r="E20" s="194">
        <v>0.210919</v>
      </c>
      <c r="F20" s="193">
        <f t="shared" si="0"/>
        <v>21.960919000000001</v>
      </c>
    </row>
    <row r="21" spans="1:6" s="182" customFormat="1" ht="12.75" x14ac:dyDescent="0.2">
      <c r="A21" s="191">
        <v>1975</v>
      </c>
      <c r="B21" s="194">
        <v>3.6309999999999998</v>
      </c>
      <c r="C21" s="194">
        <v>12.08</v>
      </c>
      <c r="D21" s="194">
        <v>5.4720000000000004</v>
      </c>
      <c r="E21" s="194">
        <v>0.185972</v>
      </c>
      <c r="F21" s="193">
        <f t="shared" si="0"/>
        <v>21.368971999999999</v>
      </c>
    </row>
    <row r="22" spans="1:6" s="182" customFormat="1" ht="12.75" x14ac:dyDescent="0.2">
      <c r="A22" s="191">
        <v>1976</v>
      </c>
      <c r="B22" s="194">
        <v>3.9780000000000002</v>
      </c>
      <c r="C22" s="194">
        <v>13.023999999999999</v>
      </c>
      <c r="D22" s="194">
        <v>5.8419999999999996</v>
      </c>
      <c r="E22" s="194">
        <v>0.16828199999999999</v>
      </c>
      <c r="F22" s="193">
        <f t="shared" si="0"/>
        <v>23.012281999999999</v>
      </c>
    </row>
    <row r="23" spans="1:6" s="182" customFormat="1" ht="12.75" x14ac:dyDescent="0.2">
      <c r="A23" s="191">
        <v>1977</v>
      </c>
      <c r="B23" s="194">
        <v>4.1319999999999997</v>
      </c>
      <c r="C23" s="194">
        <v>12.754</v>
      </c>
      <c r="D23" s="194">
        <v>6.0869999999999997</v>
      </c>
      <c r="E23" s="194">
        <v>0.15920999999999999</v>
      </c>
      <c r="F23" s="193">
        <f t="shared" si="0"/>
        <v>23.132210000000001</v>
      </c>
    </row>
    <row r="24" spans="1:6" s="182" customFormat="1" ht="12.75" x14ac:dyDescent="0.2">
      <c r="A24" s="191">
        <v>1978</v>
      </c>
      <c r="B24" s="194">
        <v>4.4480000000000004</v>
      </c>
      <c r="C24" s="194">
        <v>12.16</v>
      </c>
      <c r="D24" s="194">
        <v>6.1050000000000004</v>
      </c>
      <c r="E24" s="194">
        <v>0.14015900000000001</v>
      </c>
      <c r="F24" s="193">
        <f t="shared" si="0"/>
        <v>22.853159000000002</v>
      </c>
    </row>
    <row r="25" spans="1:6" s="182" customFormat="1" ht="12.75" x14ac:dyDescent="0.2">
      <c r="A25" s="191">
        <v>1979</v>
      </c>
      <c r="B25" s="194">
        <v>4.9020000000000001</v>
      </c>
      <c r="C25" s="194">
        <v>10.981999999999999</v>
      </c>
      <c r="D25" s="194">
        <v>7.0869999999999997</v>
      </c>
      <c r="E25" s="194">
        <v>0.13290199999999999</v>
      </c>
      <c r="F25" s="193">
        <f t="shared" si="0"/>
        <v>23.103902000000001</v>
      </c>
    </row>
    <row r="26" spans="1:6" s="182" customFormat="1" ht="12.75" x14ac:dyDescent="0.2">
      <c r="A26" s="191">
        <v>1980</v>
      </c>
      <c r="B26" s="194">
        <v>4.8970000000000002</v>
      </c>
      <c r="C26" s="194">
        <v>10.877000000000001</v>
      </c>
      <c r="D26" s="194">
        <v>7.641</v>
      </c>
      <c r="E26" s="194">
        <v>0.14424000000000001</v>
      </c>
      <c r="F26" s="193">
        <f t="shared" si="0"/>
        <v>23.559239999999999</v>
      </c>
    </row>
    <row r="27" spans="1:6" s="182" customFormat="1" ht="12.75" x14ac:dyDescent="0.2">
      <c r="A27" s="191">
        <v>1981</v>
      </c>
      <c r="B27" s="194">
        <v>5.1050000000000004</v>
      </c>
      <c r="C27" s="194">
        <v>11.097</v>
      </c>
      <c r="D27" s="194">
        <v>7.3579999999999997</v>
      </c>
      <c r="E27" s="194">
        <v>0.15331</v>
      </c>
      <c r="F27" s="193">
        <f t="shared" si="0"/>
        <v>23.71331</v>
      </c>
    </row>
    <row r="28" spans="1:6" s="182" customFormat="1" ht="12.75" x14ac:dyDescent="0.2">
      <c r="A28" s="191">
        <v>1982</v>
      </c>
      <c r="B28" s="194">
        <v>5.2969999999999997</v>
      </c>
      <c r="C28" s="194">
        <v>11.176</v>
      </c>
      <c r="D28" s="194">
        <v>6.6609999999999996</v>
      </c>
      <c r="E28" s="194">
        <v>0.16556000000000001</v>
      </c>
      <c r="F28" s="193">
        <f t="shared" si="0"/>
        <v>23.29956</v>
      </c>
    </row>
    <row r="29" spans="1:6" s="182" customFormat="1" ht="12.75" x14ac:dyDescent="0.2">
      <c r="A29" s="191">
        <v>1983</v>
      </c>
      <c r="B29" s="194">
        <v>5.4290000000000003</v>
      </c>
      <c r="C29" s="194">
        <v>11.476000000000001</v>
      </c>
      <c r="D29" s="194">
        <v>7.0670000000000002</v>
      </c>
      <c r="E29" s="194">
        <v>0.17055000000000001</v>
      </c>
      <c r="F29" s="193">
        <f t="shared" si="0"/>
        <v>24.14255</v>
      </c>
    </row>
    <row r="30" spans="1:6" s="182" customFormat="1" ht="12.75" x14ac:dyDescent="0.2">
      <c r="A30" s="191">
        <v>1984</v>
      </c>
      <c r="B30" s="194">
        <v>5.72</v>
      </c>
      <c r="C30" s="194">
        <v>11.593999999999999</v>
      </c>
      <c r="D30" s="194">
        <v>7.0839999999999996</v>
      </c>
      <c r="E30" s="194">
        <v>0.17236000000000001</v>
      </c>
      <c r="F30" s="193">
        <f t="shared" si="0"/>
        <v>24.570360000000001</v>
      </c>
    </row>
    <row r="31" spans="1:6" s="182" customFormat="1" ht="12.75" x14ac:dyDescent="0.2">
      <c r="A31" s="191">
        <v>1985</v>
      </c>
      <c r="B31" s="194">
        <v>6.05</v>
      </c>
      <c r="C31" s="194">
        <v>11.819000000000001</v>
      </c>
      <c r="D31" s="194">
        <v>7.1970000000000001</v>
      </c>
      <c r="E31" s="194">
        <v>0.16200000000000001</v>
      </c>
      <c r="F31" s="193">
        <f t="shared" si="0"/>
        <v>25.227999999999998</v>
      </c>
    </row>
    <row r="32" spans="1:6" s="182" customFormat="1" ht="12.75" x14ac:dyDescent="0.2">
      <c r="A32" s="191">
        <v>1986</v>
      </c>
      <c r="B32" s="194">
        <v>6.2380000000000004</v>
      </c>
      <c r="C32" s="194">
        <v>12.036</v>
      </c>
      <c r="D32" s="194">
        <v>6.8650000000000002</v>
      </c>
      <c r="E32" s="194">
        <v>0.15329999999999999</v>
      </c>
      <c r="F32" s="193">
        <f t="shared" si="0"/>
        <v>25.292300000000004</v>
      </c>
    </row>
    <row r="33" spans="1:6" s="182" customFormat="1" ht="12.75" x14ac:dyDescent="0.2">
      <c r="A33" s="191">
        <v>1987</v>
      </c>
      <c r="B33" s="194">
        <v>6.7320000000000002</v>
      </c>
      <c r="C33" s="194">
        <v>11.66</v>
      </c>
      <c r="D33" s="194">
        <v>6.9640000000000004</v>
      </c>
      <c r="E33" s="194">
        <v>0.14299999999999999</v>
      </c>
      <c r="F33" s="193">
        <f t="shared" si="0"/>
        <v>25.499000000000002</v>
      </c>
    </row>
    <row r="34" spans="1:6" s="182" customFormat="1" ht="12.75" x14ac:dyDescent="0.2">
      <c r="A34" s="191">
        <v>1988</v>
      </c>
      <c r="B34" s="194">
        <v>6.9089999999999998</v>
      </c>
      <c r="C34" s="194">
        <v>11.643000000000001</v>
      </c>
      <c r="D34" s="194">
        <v>7.5060000000000002</v>
      </c>
      <c r="E34" s="194">
        <v>0.152</v>
      </c>
      <c r="F34" s="193">
        <f t="shared" si="0"/>
        <v>26.21</v>
      </c>
    </row>
    <row r="35" spans="1:6" s="182" customFormat="1" ht="12.75" x14ac:dyDescent="0.2">
      <c r="A35" s="191">
        <v>1989</v>
      </c>
      <c r="B35" s="194">
        <v>7.444</v>
      </c>
      <c r="C35" s="194">
        <v>11.196</v>
      </c>
      <c r="D35" s="194">
        <v>7.516</v>
      </c>
      <c r="E35" s="194">
        <v>0.15740000000000001</v>
      </c>
      <c r="F35" s="193">
        <f t="shared" si="0"/>
        <v>26.313399999999998</v>
      </c>
    </row>
    <row r="36" spans="1:6" s="182" customFormat="1" ht="12.75" x14ac:dyDescent="0.2">
      <c r="A36" s="191">
        <v>1990</v>
      </c>
      <c r="B36" s="194">
        <v>7.7489999999999997</v>
      </c>
      <c r="C36" s="194">
        <v>11.048</v>
      </c>
      <c r="D36" s="194">
        <v>7.2720000000000002</v>
      </c>
      <c r="E36" s="194">
        <v>0.16464999999999999</v>
      </c>
      <c r="F36" s="193">
        <f t="shared" si="0"/>
        <v>26.233650000000004</v>
      </c>
    </row>
    <row r="37" spans="1:6" s="182" customFormat="1" ht="12.75" x14ac:dyDescent="0.2">
      <c r="A37" s="191">
        <v>1991</v>
      </c>
      <c r="B37" s="194">
        <v>8.2880000000000003</v>
      </c>
      <c r="C37" s="194">
        <v>11.076000000000001</v>
      </c>
      <c r="D37" s="194">
        <v>7.4379999999999997</v>
      </c>
      <c r="E37" s="194">
        <v>0.16464999999999999</v>
      </c>
      <c r="F37" s="193">
        <f t="shared" si="0"/>
        <v>26.966650000000001</v>
      </c>
    </row>
    <row r="38" spans="1:6" s="182" customFormat="1" ht="12.75" x14ac:dyDescent="0.2">
      <c r="A38" s="191">
        <v>1992</v>
      </c>
      <c r="B38" s="194">
        <v>8.7759999999999998</v>
      </c>
      <c r="C38" s="194">
        <v>11.146000000000001</v>
      </c>
      <c r="D38" s="194">
        <v>7.9260000000000002</v>
      </c>
      <c r="E38" s="194">
        <v>0.15784999999999999</v>
      </c>
      <c r="F38" s="193">
        <f t="shared" si="0"/>
        <v>28.005849999999999</v>
      </c>
    </row>
    <row r="39" spans="1:6" s="182" customFormat="1" ht="12.75" x14ac:dyDescent="0.2">
      <c r="A39" s="191">
        <v>1993</v>
      </c>
      <c r="B39" s="194">
        <v>9.1</v>
      </c>
      <c r="C39" s="194">
        <v>11.019</v>
      </c>
      <c r="D39" s="194">
        <v>7.9009999999999998</v>
      </c>
      <c r="E39" s="194">
        <v>0.15290000000000001</v>
      </c>
      <c r="F39" s="193">
        <f t="shared" si="0"/>
        <v>28.172899999999998</v>
      </c>
    </row>
    <row r="40" spans="1:6" s="182" customFormat="1" ht="12.75" x14ac:dyDescent="0.2">
      <c r="A40" s="191">
        <v>1994</v>
      </c>
      <c r="B40" s="194">
        <v>9.3849999999999998</v>
      </c>
      <c r="C40" s="194">
        <v>11.528</v>
      </c>
      <c r="D40" s="194">
        <v>8.0820000000000007</v>
      </c>
      <c r="E40" s="194">
        <v>0.13969999999999999</v>
      </c>
      <c r="F40" s="193">
        <f t="shared" si="0"/>
        <v>29.134700000000002</v>
      </c>
    </row>
    <row r="41" spans="1:6" s="182" customFormat="1" ht="12.75" x14ac:dyDescent="0.2">
      <c r="A41" s="191">
        <v>1995</v>
      </c>
      <c r="B41" s="194">
        <v>9.4489999999999998</v>
      </c>
      <c r="C41" s="194">
        <v>11.726000000000001</v>
      </c>
      <c r="D41" s="194">
        <v>8.06</v>
      </c>
      <c r="E41" s="194">
        <v>0.13020000000000001</v>
      </c>
      <c r="F41" s="193">
        <f t="shared" si="0"/>
        <v>29.365199999999998</v>
      </c>
    </row>
    <row r="42" spans="1:6" s="182" customFormat="1" ht="12.75" x14ac:dyDescent="0.2">
      <c r="A42" s="191">
        <v>1996</v>
      </c>
      <c r="B42" s="194">
        <v>9.81</v>
      </c>
      <c r="C42" s="194">
        <v>11.903</v>
      </c>
      <c r="D42" s="194">
        <v>7.6189999999999998</v>
      </c>
      <c r="E42" s="194">
        <v>0.12156</v>
      </c>
      <c r="F42" s="193">
        <f t="shared" si="0"/>
        <v>29.45356</v>
      </c>
    </row>
    <row r="43" spans="1:6" s="182" customFormat="1" ht="12.75" x14ac:dyDescent="0.2">
      <c r="A43" s="191">
        <v>1997</v>
      </c>
      <c r="B43" s="194">
        <v>10.287000000000001</v>
      </c>
      <c r="C43" s="194">
        <v>11.768000000000001</v>
      </c>
      <c r="D43" s="194">
        <v>7.63</v>
      </c>
      <c r="E43" s="194">
        <v>0.11799999999999999</v>
      </c>
      <c r="F43" s="193">
        <f t="shared" si="0"/>
        <v>29.802999999999997</v>
      </c>
    </row>
    <row r="44" spans="1:6" s="182" customFormat="1" ht="12.75" x14ac:dyDescent="0.2">
      <c r="A44" s="191">
        <v>1998</v>
      </c>
      <c r="B44" s="194">
        <v>10.500999999999999</v>
      </c>
      <c r="C44" s="194">
        <v>12.051</v>
      </c>
      <c r="D44" s="194">
        <v>8.3190000000000008</v>
      </c>
      <c r="E44" s="194">
        <v>0.1139</v>
      </c>
      <c r="F44" s="193">
        <f t="shared" si="0"/>
        <v>30.984900000000003</v>
      </c>
    </row>
    <row r="45" spans="1:6" s="182" customFormat="1" ht="12.75" x14ac:dyDescent="0.2">
      <c r="A45" s="191">
        <v>1999</v>
      </c>
      <c r="B45" s="194">
        <v>11.250999999999999</v>
      </c>
      <c r="C45" s="194">
        <v>12.324999999999999</v>
      </c>
      <c r="D45" s="194">
        <v>8.5860000000000003</v>
      </c>
      <c r="E45" s="194">
        <v>0.1125</v>
      </c>
      <c r="F45" s="193">
        <f t="shared" si="0"/>
        <v>32.274499999999996</v>
      </c>
    </row>
    <row r="46" spans="1:6" s="182" customFormat="1" ht="12.75" x14ac:dyDescent="0.2">
      <c r="A46" s="191">
        <v>2000</v>
      </c>
      <c r="B46" s="194">
        <v>11.477</v>
      </c>
      <c r="C46" s="194">
        <v>12.502000000000001</v>
      </c>
      <c r="D46" s="194">
        <v>8.4540000000000006</v>
      </c>
      <c r="E46" s="194">
        <v>0.1061</v>
      </c>
      <c r="F46" s="193">
        <f t="shared" si="0"/>
        <v>32.539099999999998</v>
      </c>
    </row>
    <row r="47" spans="1:6" s="182" customFormat="1" ht="12.75" x14ac:dyDescent="0.2">
      <c r="A47" s="191">
        <v>2001</v>
      </c>
      <c r="B47" s="194">
        <v>11.561</v>
      </c>
      <c r="C47" s="194">
        <v>12.351000000000001</v>
      </c>
      <c r="D47" s="194">
        <v>8.3960000000000008</v>
      </c>
      <c r="E47" s="194">
        <v>0.1012</v>
      </c>
      <c r="F47" s="193">
        <f t="shared" si="0"/>
        <v>32.409199999999998</v>
      </c>
    </row>
    <row r="48" spans="1:6" s="182" customFormat="1" ht="12.75" x14ac:dyDescent="0.2">
      <c r="A48" s="191">
        <v>2002</v>
      </c>
      <c r="B48" s="194">
        <v>12.273999999999999</v>
      </c>
      <c r="C48" s="194">
        <v>12.737</v>
      </c>
      <c r="D48" s="194">
        <v>8.6839999999999993</v>
      </c>
      <c r="E48" s="194">
        <v>0.10100000000000001</v>
      </c>
      <c r="F48" s="193">
        <f t="shared" si="0"/>
        <v>33.795999999999999</v>
      </c>
    </row>
    <row r="49" spans="1:9" s="182" customFormat="1" ht="12.75" x14ac:dyDescent="0.2">
      <c r="A49" s="191">
        <v>2003</v>
      </c>
      <c r="B49" s="194">
        <v>12.548999999999999</v>
      </c>
      <c r="C49" s="194">
        <v>12.34</v>
      </c>
      <c r="D49" s="194">
        <v>8.8179999999999996</v>
      </c>
      <c r="E49" s="194">
        <v>9.1999999999999998E-2</v>
      </c>
      <c r="F49" s="193">
        <f t="shared" si="0"/>
        <v>33.798999999999999</v>
      </c>
    </row>
    <row r="50" spans="1:9" s="182" customFormat="1" ht="12.75" x14ac:dyDescent="0.2">
      <c r="A50" s="191">
        <v>2004</v>
      </c>
      <c r="B50" s="194">
        <v>13.084</v>
      </c>
      <c r="C50" s="194">
        <v>12.667</v>
      </c>
      <c r="D50" s="194">
        <v>8.8219999999999992</v>
      </c>
      <c r="E50" s="194">
        <v>8.8450000000000001E-2</v>
      </c>
      <c r="F50" s="193">
        <f t="shared" si="0"/>
        <v>34.661449999999995</v>
      </c>
    </row>
    <row r="51" spans="1:9" s="182" customFormat="1" ht="12.75" x14ac:dyDescent="0.2">
      <c r="A51" s="191">
        <v>2005</v>
      </c>
      <c r="B51" s="194">
        <v>13.433999999999999</v>
      </c>
      <c r="C51" s="194">
        <v>12.664</v>
      </c>
      <c r="D51" s="194">
        <v>8.66</v>
      </c>
      <c r="E51" s="194">
        <v>8.4820000000000007E-2</v>
      </c>
      <c r="F51" s="193">
        <f t="shared" si="0"/>
        <v>34.842819999999996</v>
      </c>
    </row>
    <row r="52" spans="1:9" s="182" customFormat="1" ht="12.75" x14ac:dyDescent="0.2">
      <c r="A52" s="191">
        <v>2006</v>
      </c>
      <c r="B52" s="194">
        <v>13.677</v>
      </c>
      <c r="C52" s="194">
        <v>12.833</v>
      </c>
      <c r="D52" s="194">
        <v>8.6430000000000007</v>
      </c>
      <c r="E52" s="194">
        <v>8.3909999999999998E-2</v>
      </c>
      <c r="F52" s="193">
        <f t="shared" si="0"/>
        <v>35.236910000000002</v>
      </c>
    </row>
    <row r="53" spans="1:9" s="182" customFormat="1" ht="12.75" x14ac:dyDescent="0.2">
      <c r="A53" s="191">
        <v>2007</v>
      </c>
      <c r="B53" s="194">
        <v>13.59</v>
      </c>
      <c r="C53" s="194">
        <v>12.83</v>
      </c>
      <c r="D53" s="194">
        <v>8.9649999999999999</v>
      </c>
      <c r="E53" s="194">
        <v>8.2549999999999998E-2</v>
      </c>
      <c r="F53" s="193">
        <f t="shared" si="0"/>
        <v>35.467550000000003</v>
      </c>
    </row>
    <row r="54" spans="1:9" s="182" customFormat="1" ht="12.75" x14ac:dyDescent="0.2">
      <c r="A54" s="191">
        <v>2008</v>
      </c>
      <c r="B54" s="194">
        <v>13.435</v>
      </c>
      <c r="C54" s="194">
        <v>12.403</v>
      </c>
      <c r="D54" s="194">
        <v>8.8130000000000006</v>
      </c>
      <c r="E54" s="194">
        <v>8.1693000000000002E-2</v>
      </c>
      <c r="F54" s="193">
        <f t="shared" si="0"/>
        <v>34.732693000000005</v>
      </c>
    </row>
    <row r="55" spans="1:9" s="182" customFormat="1" ht="12.75" x14ac:dyDescent="0.2">
      <c r="A55" s="191">
        <v>2009</v>
      </c>
      <c r="B55" s="194">
        <v>12.946</v>
      </c>
      <c r="C55" s="194">
        <v>12.239000000000001</v>
      </c>
      <c r="D55" s="194">
        <v>9.0129999999999999</v>
      </c>
      <c r="E55" s="194">
        <v>8.0377000000000004E-2</v>
      </c>
      <c r="F55" s="193">
        <f t="shared" si="0"/>
        <v>34.278376999999999</v>
      </c>
    </row>
    <row r="56" spans="1:9" s="182" customFormat="1" ht="12.75" x14ac:dyDescent="0.2">
      <c r="A56" s="191">
        <v>2010</v>
      </c>
      <c r="B56" s="194">
        <v>13.472</v>
      </c>
      <c r="C56" s="194">
        <v>12.038</v>
      </c>
      <c r="D56" s="194">
        <v>8.6539999999999999</v>
      </c>
      <c r="E56" s="195">
        <v>7.6340000000000005E-2</v>
      </c>
      <c r="F56" s="193">
        <f>B56+C56+D56+E56</f>
        <v>34.240340000000003</v>
      </c>
    </row>
    <row r="57" spans="1:9" s="182" customFormat="1" ht="12.75" x14ac:dyDescent="0.2">
      <c r="A57" s="191">
        <v>2011</v>
      </c>
      <c r="B57" s="194">
        <v>13.664999999999999</v>
      </c>
      <c r="C57" s="194">
        <v>11.646000000000001</v>
      </c>
      <c r="D57" s="194">
        <v>8.34</v>
      </c>
      <c r="E57" s="195">
        <v>6.9536000000000001E-2</v>
      </c>
      <c r="F57" s="193">
        <f>B57+C57+D57+E57</f>
        <v>33.720535999999996</v>
      </c>
    </row>
    <row r="58" spans="1:9" s="182" customFormat="1" ht="12.75" x14ac:dyDescent="0.2">
      <c r="A58" s="191">
        <v>2012</v>
      </c>
      <c r="B58" s="194">
        <v>13.345000000000001</v>
      </c>
      <c r="C58" s="194">
        <v>11.739000000000001</v>
      </c>
      <c r="D58" s="194">
        <v>8.4410000000000007</v>
      </c>
      <c r="E58" s="195">
        <v>7.2938000000000003E-2</v>
      </c>
      <c r="F58" s="193">
        <f>B58+C58+D58+$E$58</f>
        <v>33.597938000000006</v>
      </c>
      <c r="I58" s="194"/>
    </row>
    <row r="59" spans="1:9" s="182" customFormat="1" ht="12.75" x14ac:dyDescent="0.2">
      <c r="A59" s="196">
        <v>2013</v>
      </c>
      <c r="B59" s="197">
        <v>13.656000000000001</v>
      </c>
      <c r="C59" s="197">
        <v>11.638</v>
      </c>
      <c r="D59" s="197">
        <v>8.6159999999999997</v>
      </c>
      <c r="E59" s="198" t="s">
        <v>34</v>
      </c>
      <c r="F59" s="199">
        <f>B59+C59+D59+$E$58</f>
        <v>33.982937999999997</v>
      </c>
    </row>
    <row r="60" spans="1:9" s="182" customFormat="1" ht="12.75" x14ac:dyDescent="0.2">
      <c r="A60" s="184"/>
      <c r="F60" s="183"/>
    </row>
    <row r="61" spans="1:9" s="182" customFormat="1" ht="28.5" customHeight="1" x14ac:dyDescent="0.2">
      <c r="A61" s="311" t="s">
        <v>114</v>
      </c>
      <c r="B61" s="312"/>
      <c r="C61" s="312"/>
      <c r="D61" s="312"/>
      <c r="E61" s="312"/>
      <c r="F61" s="312"/>
    </row>
    <row r="62" spans="1:9" s="182" customFormat="1" ht="12.75" x14ac:dyDescent="0.2">
      <c r="A62" s="184"/>
      <c r="F62" s="183"/>
    </row>
    <row r="63" spans="1:9" s="182" customFormat="1" ht="68.25" customHeight="1" x14ac:dyDescent="0.2">
      <c r="A63" s="302" t="s">
        <v>115</v>
      </c>
      <c r="B63" s="307"/>
      <c r="C63" s="307"/>
      <c r="D63" s="307"/>
      <c r="E63" s="307"/>
      <c r="F63" s="307"/>
    </row>
  </sheetData>
  <mergeCells count="3">
    <mergeCell ref="B4:F4"/>
    <mergeCell ref="A61:F61"/>
    <mergeCell ref="A63:F63"/>
  </mergeCells>
  <pageMargins left="0.7" right="0.7" top="0.75" bottom="0.75" header="0.3" footer="0.3"/>
  <pageSetup scale="7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Normal="100" workbookViewId="0"/>
  </sheetViews>
  <sheetFormatPr defaultRowHeight="14.25" customHeight="1" x14ac:dyDescent="0.25"/>
  <cols>
    <col min="1" max="1" width="7.7109375" style="200" customWidth="1"/>
    <col min="2" max="2" width="13" style="200" customWidth="1"/>
    <col min="3" max="3" width="14.140625" style="200" customWidth="1"/>
    <col min="4" max="4" width="15.140625" style="200" customWidth="1"/>
    <col min="5" max="5" width="15.7109375" style="200" customWidth="1"/>
    <col min="6" max="6" width="16" style="200" customWidth="1"/>
    <col min="7" max="8" width="9.140625" style="200"/>
    <col min="9" max="14" width="9.28515625" style="200" bestFit="1" customWidth="1"/>
    <col min="15" max="16" width="12.28515625" style="200" bestFit="1" customWidth="1"/>
    <col min="17" max="16384" width="9.140625" style="200"/>
  </cols>
  <sheetData>
    <row r="1" spans="1:6" s="209" customFormat="1" ht="12.75" x14ac:dyDescent="0.2">
      <c r="A1" s="181" t="s">
        <v>89</v>
      </c>
      <c r="B1" s="208"/>
      <c r="C1" s="208"/>
      <c r="D1" s="208"/>
      <c r="E1" s="208"/>
      <c r="F1" s="208"/>
    </row>
    <row r="2" spans="1:6" s="209" customFormat="1" ht="12.75" x14ac:dyDescent="0.2">
      <c r="A2" s="210"/>
      <c r="B2" s="208"/>
      <c r="C2" s="208"/>
      <c r="D2" s="208"/>
      <c r="E2" s="208"/>
      <c r="F2" s="208"/>
    </row>
    <row r="3" spans="1:6" s="209" customFormat="1" ht="12.75" x14ac:dyDescent="0.2">
      <c r="A3" s="211" t="s">
        <v>0</v>
      </c>
      <c r="B3" s="212" t="s">
        <v>29</v>
      </c>
      <c r="C3" s="212" t="s">
        <v>30</v>
      </c>
      <c r="D3" s="212" t="s">
        <v>31</v>
      </c>
      <c r="E3" s="213" t="s">
        <v>32</v>
      </c>
      <c r="F3" s="212" t="s">
        <v>33</v>
      </c>
    </row>
    <row r="4" spans="1:6" s="209" customFormat="1" ht="12.75" customHeight="1" x14ac:dyDescent="0.2">
      <c r="A4" s="214" t="s">
        <v>26</v>
      </c>
      <c r="B4" s="313" t="s">
        <v>37</v>
      </c>
      <c r="C4" s="313"/>
      <c r="D4" s="313"/>
      <c r="E4" s="313"/>
      <c r="F4" s="313"/>
    </row>
    <row r="5" spans="1:6" s="209" customFormat="1" ht="12.75" x14ac:dyDescent="0.2">
      <c r="A5" s="214"/>
      <c r="B5" s="215"/>
      <c r="C5" s="215"/>
      <c r="D5" s="215"/>
      <c r="E5" s="215"/>
      <c r="F5" s="215"/>
    </row>
    <row r="6" spans="1:6" s="209" customFormat="1" ht="12.75" x14ac:dyDescent="0.2">
      <c r="A6" s="214">
        <v>1960</v>
      </c>
      <c r="B6" s="216">
        <v>10.350828535531134</v>
      </c>
      <c r="C6" s="216">
        <v>39.965251909090661</v>
      </c>
      <c r="D6" s="216">
        <v>34.427639131139323</v>
      </c>
      <c r="E6" s="217" t="s">
        <v>34</v>
      </c>
      <c r="F6" s="216">
        <v>84.743719575761133</v>
      </c>
    </row>
    <row r="7" spans="1:6" s="209" customFormat="1" ht="12.75" x14ac:dyDescent="0.2">
      <c r="A7" s="214">
        <v>1961</v>
      </c>
      <c r="B7" s="216">
        <v>11.422463648418894</v>
      </c>
      <c r="C7" s="216">
        <v>41.563608474612138</v>
      </c>
      <c r="D7" s="216">
        <v>32.999402381139873</v>
      </c>
      <c r="E7" s="216">
        <v>1.9938380510741038</v>
      </c>
      <c r="F7" s="216">
        <v>87.979312555245002</v>
      </c>
    </row>
    <row r="8" spans="1:6" s="209" customFormat="1" ht="12.75" x14ac:dyDescent="0.2">
      <c r="A8" s="214">
        <v>1962</v>
      </c>
      <c r="B8" s="216">
        <v>11.432909686760766</v>
      </c>
      <c r="C8" s="216">
        <v>39.229041206622206</v>
      </c>
      <c r="D8" s="216">
        <v>33.325161614278535</v>
      </c>
      <c r="E8" s="216">
        <v>1.910451703640988</v>
      </c>
      <c r="F8" s="216">
        <v>85.89756421130248</v>
      </c>
    </row>
    <row r="9" spans="1:6" s="209" customFormat="1" ht="12.75" x14ac:dyDescent="0.2">
      <c r="A9" s="214">
        <v>1963</v>
      </c>
      <c r="B9" s="216">
        <v>12.005094226690623</v>
      </c>
      <c r="C9" s="216">
        <v>40.26687293657308</v>
      </c>
      <c r="D9" s="216">
        <v>33.925430947709557</v>
      </c>
      <c r="E9" s="216">
        <v>1.7933906030756517</v>
      </c>
      <c r="F9" s="216">
        <v>87.990788714048918</v>
      </c>
    </row>
    <row r="10" spans="1:6" s="209" customFormat="1" ht="12.75" x14ac:dyDescent="0.2">
      <c r="A10" s="214">
        <v>1964</v>
      </c>
      <c r="B10" s="216">
        <v>12.276466180586189</v>
      </c>
      <c r="C10" s="216">
        <v>40.701908930680055</v>
      </c>
      <c r="D10" s="216">
        <v>33.950359404445209</v>
      </c>
      <c r="E10" s="216">
        <v>1.6438705226354213</v>
      </c>
      <c r="F10" s="216">
        <v>88.572605038346879</v>
      </c>
    </row>
    <row r="11" spans="1:6" s="209" customFormat="1" ht="12.75" x14ac:dyDescent="0.2">
      <c r="A11" s="214">
        <v>1965</v>
      </c>
      <c r="B11" s="216">
        <v>13.140618616155143</v>
      </c>
      <c r="C11" s="216">
        <v>47.008760270521471</v>
      </c>
      <c r="D11" s="216">
        <v>30.072185514486144</v>
      </c>
      <c r="E11" s="216">
        <v>1.4773180227765881</v>
      </c>
      <c r="F11" s="216">
        <v>91.698882423939367</v>
      </c>
    </row>
    <row r="12" spans="1:6" s="209" customFormat="1" ht="12.75" x14ac:dyDescent="0.2">
      <c r="A12" s="214">
        <v>1966</v>
      </c>
      <c r="B12" s="216">
        <v>14.167780722529184</v>
      </c>
      <c r="C12" s="216">
        <v>48.856806923618642</v>
      </c>
      <c r="D12" s="216">
        <v>29.400249615398732</v>
      </c>
      <c r="E12" s="216">
        <v>1.4600291721587451</v>
      </c>
      <c r="F12" s="216">
        <v>93.884866433705326</v>
      </c>
    </row>
    <row r="13" spans="1:6" s="209" customFormat="1" ht="12.75" x14ac:dyDescent="0.2">
      <c r="A13" s="214">
        <v>1967</v>
      </c>
      <c r="B13" s="216">
        <v>14.413341918477167</v>
      </c>
      <c r="C13" s="216">
        <v>49.635609299672474</v>
      </c>
      <c r="D13" s="216">
        <v>32.14944678177838</v>
      </c>
      <c r="E13" s="216">
        <v>1.4360363942911463</v>
      </c>
      <c r="F13" s="216">
        <v>97.63443439421917</v>
      </c>
    </row>
    <row r="14" spans="1:6" s="209" customFormat="1" ht="12.75" x14ac:dyDescent="0.2">
      <c r="A14" s="214">
        <v>1968</v>
      </c>
      <c r="B14" s="216">
        <v>14.530601159701158</v>
      </c>
      <c r="C14" s="216">
        <v>50.808571656951045</v>
      </c>
      <c r="D14" s="216">
        <v>32.837023195236483</v>
      </c>
      <c r="E14" s="216">
        <v>1.3252306223343882</v>
      </c>
      <c r="F14" s="216">
        <v>99.501426634223066</v>
      </c>
    </row>
    <row r="15" spans="1:6" s="209" customFormat="1" ht="12.75" x14ac:dyDescent="0.2">
      <c r="A15" s="214">
        <v>1969</v>
      </c>
      <c r="B15" s="216">
        <v>15.433887172524708</v>
      </c>
      <c r="C15" s="216">
        <v>50.970292185649356</v>
      </c>
      <c r="D15" s="216">
        <v>31.805346930296242</v>
      </c>
      <c r="E15" s="216">
        <v>1.1994919010484739</v>
      </c>
      <c r="F15" s="216">
        <v>99.40901818951879</v>
      </c>
    </row>
    <row r="16" spans="1:6" s="209" customFormat="1" ht="12.75" x14ac:dyDescent="0.2">
      <c r="A16" s="214">
        <v>1970</v>
      </c>
      <c r="B16" s="216">
        <v>16.341788652600229</v>
      </c>
      <c r="C16" s="216">
        <v>52.012625866016535</v>
      </c>
      <c r="D16" s="216">
        <v>32.412008222635386</v>
      </c>
      <c r="E16" s="216">
        <v>1.1907494327600787</v>
      </c>
      <c r="F16" s="216">
        <v>101.95717217401223</v>
      </c>
    </row>
    <row r="17" spans="1:6" s="209" customFormat="1" ht="12.75" x14ac:dyDescent="0.2">
      <c r="A17" s="214">
        <v>1971</v>
      </c>
      <c r="B17" s="216">
        <v>16.342310058951544</v>
      </c>
      <c r="C17" s="216">
        <v>51.675885953529523</v>
      </c>
      <c r="D17" s="216">
        <v>35.196642351755216</v>
      </c>
      <c r="E17" s="216">
        <v>1.1886870323203063</v>
      </c>
      <c r="F17" s="216">
        <v>104.4035253965566</v>
      </c>
    </row>
    <row r="18" spans="1:6" s="209" customFormat="1" ht="12.75" x14ac:dyDescent="0.2">
      <c r="A18" s="214">
        <v>1972</v>
      </c>
      <c r="B18" s="216">
        <v>17.153472865906487</v>
      </c>
      <c r="C18" s="216">
        <v>52.649226812709976</v>
      </c>
      <c r="D18" s="216">
        <v>31.784238535435456</v>
      </c>
      <c r="E18" s="216">
        <v>1.1527648604092502</v>
      </c>
      <c r="F18" s="216">
        <v>102.73970307446119</v>
      </c>
    </row>
    <row r="19" spans="1:6" s="209" customFormat="1" ht="12.75" x14ac:dyDescent="0.2">
      <c r="A19" s="214">
        <v>1973</v>
      </c>
      <c r="B19" s="216">
        <v>16.553250533460741</v>
      </c>
      <c r="C19" s="216">
        <v>49.395307855873462</v>
      </c>
      <c r="D19" s="216">
        <v>28.434661580600025</v>
      </c>
      <c r="E19" s="216">
        <v>1.0816445054999173</v>
      </c>
      <c r="F19" s="216">
        <v>95.464864475434155</v>
      </c>
    </row>
    <row r="20" spans="1:6" s="209" customFormat="1" ht="12.75" x14ac:dyDescent="0.2">
      <c r="A20" s="214">
        <v>1974</v>
      </c>
      <c r="B20" s="216">
        <v>16.701351630914807</v>
      </c>
      <c r="C20" s="216">
        <v>52.665357992529536</v>
      </c>
      <c r="D20" s="216">
        <v>30.648267791863212</v>
      </c>
      <c r="E20" s="216">
        <v>0.96988777110157498</v>
      </c>
      <c r="F20" s="216">
        <v>100.98486518640914</v>
      </c>
    </row>
    <row r="21" spans="1:6" s="209" customFormat="1" ht="12.75" x14ac:dyDescent="0.2">
      <c r="A21" s="214">
        <v>1975</v>
      </c>
      <c r="B21" s="216">
        <v>16.546737303082605</v>
      </c>
      <c r="C21" s="216">
        <v>55.049459273268482</v>
      </c>
      <c r="D21" s="216">
        <v>24.936311352924267</v>
      </c>
      <c r="E21" s="216">
        <v>0.84748824834174552</v>
      </c>
      <c r="F21" s="216">
        <v>97.379996177617102</v>
      </c>
    </row>
    <row r="22" spans="1:6" s="209" customFormat="1" ht="12.75" x14ac:dyDescent="0.2">
      <c r="A22" s="214">
        <v>1976</v>
      </c>
      <c r="B22" s="216">
        <v>17.961391622976716</v>
      </c>
      <c r="C22" s="216">
        <v>58.805722598705074</v>
      </c>
      <c r="D22" s="216">
        <v>26.377689759032172</v>
      </c>
      <c r="E22" s="216">
        <v>0.75982375693759885</v>
      </c>
      <c r="F22" s="216">
        <v>103.90462773765157</v>
      </c>
    </row>
    <row r="23" spans="1:6" s="209" customFormat="1" ht="12.75" x14ac:dyDescent="0.2">
      <c r="A23" s="214">
        <v>1977</v>
      </c>
      <c r="B23" s="216">
        <v>18.481272039654904</v>
      </c>
      <c r="C23" s="216">
        <v>57.045049272448857</v>
      </c>
      <c r="D23" s="216">
        <v>27.225436327536158</v>
      </c>
      <c r="E23" s="216">
        <v>0.71210148146985908</v>
      </c>
      <c r="F23" s="216">
        <v>103.46385912110978</v>
      </c>
    </row>
    <row r="24" spans="1:6" s="209" customFormat="1" ht="12.75" x14ac:dyDescent="0.2">
      <c r="A24" s="214">
        <v>1978</v>
      </c>
      <c r="B24" s="216">
        <v>19.704213617171821</v>
      </c>
      <c r="C24" s="216">
        <v>53.867634349102822</v>
      </c>
      <c r="D24" s="216">
        <v>27.04456477806519</v>
      </c>
      <c r="E24" s="216">
        <v>0.62089093443551824</v>
      </c>
      <c r="F24" s="216">
        <v>101.23730367877535</v>
      </c>
    </row>
    <row r="25" spans="1:6" s="209" customFormat="1" ht="12.75" x14ac:dyDescent="0.2">
      <c r="A25" s="214">
        <v>1979</v>
      </c>
      <c r="B25" s="216">
        <v>21.505481917120793</v>
      </c>
      <c r="C25" s="216">
        <v>48.178947860836509</v>
      </c>
      <c r="D25" s="216">
        <v>31.091258740643628</v>
      </c>
      <c r="E25" s="216">
        <v>0.58305213336376738</v>
      </c>
      <c r="F25" s="216">
        <v>101.35874065196469</v>
      </c>
    </row>
    <row r="26" spans="1:6" s="209" customFormat="1" ht="12.75" x14ac:dyDescent="0.2">
      <c r="A26" s="214">
        <v>1980</v>
      </c>
      <c r="B26" s="216">
        <v>21.274990962256112</v>
      </c>
      <c r="C26" s="216">
        <v>47.255069776691798</v>
      </c>
      <c r="D26" s="216">
        <v>33.196284652358372</v>
      </c>
      <c r="E26" s="216">
        <v>0.62664992779167272</v>
      </c>
      <c r="F26" s="216">
        <v>102.35299531909796</v>
      </c>
    </row>
    <row r="27" spans="1:6" s="209" customFormat="1" ht="12.75" x14ac:dyDescent="0.2">
      <c r="A27" s="214">
        <v>1981</v>
      </c>
      <c r="B27" s="216">
        <v>21.962515866465736</v>
      </c>
      <c r="C27" s="216">
        <v>47.741045753216504</v>
      </c>
      <c r="D27" s="216">
        <v>31.655277521146893</v>
      </c>
      <c r="E27" s="216">
        <v>0.6595638212512952</v>
      </c>
      <c r="F27" s="216">
        <v>102.01840296208043</v>
      </c>
    </row>
    <row r="28" spans="1:6" s="209" customFormat="1" ht="12.75" x14ac:dyDescent="0.2">
      <c r="A28" s="214">
        <v>1982</v>
      </c>
      <c r="B28" s="216">
        <v>22.565148388598981</v>
      </c>
      <c r="C28" s="216">
        <v>47.609608909001743</v>
      </c>
      <c r="D28" s="216">
        <v>28.375769948359039</v>
      </c>
      <c r="E28" s="216">
        <v>0.70528336175504014</v>
      </c>
      <c r="F28" s="216">
        <v>99.255810607714807</v>
      </c>
    </row>
    <row r="29" spans="1:6" s="209" customFormat="1" ht="12.75" x14ac:dyDescent="0.2">
      <c r="A29" s="214">
        <v>1983</v>
      </c>
      <c r="B29" s="216">
        <v>22.89943376014633</v>
      </c>
      <c r="C29" s="216">
        <v>48.405581475674943</v>
      </c>
      <c r="D29" s="216">
        <v>29.808491137033357</v>
      </c>
      <c r="E29" s="216">
        <v>0.71937712797807263</v>
      </c>
      <c r="F29" s="216">
        <v>101.83288350083271</v>
      </c>
    </row>
    <row r="30" spans="1:6" s="209" customFormat="1" ht="12.75" x14ac:dyDescent="0.2">
      <c r="A30" s="214">
        <v>1984</v>
      </c>
      <c r="B30" s="216">
        <v>23.88751698999646</v>
      </c>
      <c r="C30" s="216">
        <v>48.418159437415902</v>
      </c>
      <c r="D30" s="216">
        <v>29.583771041457155</v>
      </c>
      <c r="E30" s="216">
        <v>0.71979937559366958</v>
      </c>
      <c r="F30" s="216">
        <v>102.60924684446319</v>
      </c>
    </row>
    <row r="31" spans="1:6" s="209" customFormat="1" ht="12.75" x14ac:dyDescent="0.2">
      <c r="A31" s="214">
        <v>1985</v>
      </c>
      <c r="B31" s="216">
        <v>25.013436763439561</v>
      </c>
      <c r="C31" s="216">
        <v>48.865092414395399</v>
      </c>
      <c r="D31" s="216">
        <v>29.755653617599094</v>
      </c>
      <c r="E31" s="216">
        <v>0.6697812819301171</v>
      </c>
      <c r="F31" s="216">
        <v>104.30396407736416</v>
      </c>
    </row>
    <row r="32" spans="1:6" s="209" customFormat="1" ht="12.75" x14ac:dyDescent="0.2">
      <c r="A32" s="214">
        <v>1986</v>
      </c>
      <c r="B32" s="216">
        <v>25.531163412551127</v>
      </c>
      <c r="C32" s="216">
        <v>49.261475285903394</v>
      </c>
      <c r="D32" s="216">
        <v>28.097376855909506</v>
      </c>
      <c r="E32" s="216">
        <v>0.62743304763451235</v>
      </c>
      <c r="F32" s="216">
        <v>103.51744860199855</v>
      </c>
    </row>
    <row r="33" spans="1:6" s="209" customFormat="1" ht="12.75" x14ac:dyDescent="0.2">
      <c r="A33" s="214">
        <v>1987</v>
      </c>
      <c r="B33" s="216">
        <v>27.273550208239957</v>
      </c>
      <c r="C33" s="216">
        <v>47.238501994663977</v>
      </c>
      <c r="D33" s="216">
        <v>28.213458652730697</v>
      </c>
      <c r="E33" s="216">
        <v>0.57934011880248271</v>
      </c>
      <c r="F33" s="216">
        <v>103.30485097443713</v>
      </c>
    </row>
    <row r="34" spans="1:6" s="209" customFormat="1" ht="12.75" x14ac:dyDescent="0.2">
      <c r="A34" s="214">
        <v>1988</v>
      </c>
      <c r="B34" s="216">
        <v>27.705676451594588</v>
      </c>
      <c r="C34" s="216">
        <v>46.689418284254707</v>
      </c>
      <c r="D34" s="216">
        <v>30.09969712630901</v>
      </c>
      <c r="E34" s="216">
        <v>0.60953290210484545</v>
      </c>
      <c r="F34" s="216">
        <v>105.10432476426315</v>
      </c>
    </row>
    <row r="35" spans="1:6" s="209" customFormat="1" ht="12.75" x14ac:dyDescent="0.2">
      <c r="A35" s="214">
        <v>1989</v>
      </c>
      <c r="B35" s="216">
        <v>29.547721395948042</v>
      </c>
      <c r="C35" s="216">
        <v>44.440662110294767</v>
      </c>
      <c r="D35" s="216">
        <v>29.833513435242541</v>
      </c>
      <c r="E35" s="216">
        <v>0.62477315256880994</v>
      </c>
      <c r="F35" s="216">
        <v>104.44667009405414</v>
      </c>
    </row>
    <row r="36" spans="1:6" s="209" customFormat="1" ht="12.75" x14ac:dyDescent="0.2">
      <c r="A36" s="214">
        <v>1990</v>
      </c>
      <c r="B36" s="216">
        <v>30.447141916886753</v>
      </c>
      <c r="C36" s="216">
        <v>43.409475273940487</v>
      </c>
      <c r="D36" s="216">
        <v>28.572927606091167</v>
      </c>
      <c r="E36" s="216">
        <v>0.64693791671382161</v>
      </c>
      <c r="F36" s="216">
        <v>103.07648271363225</v>
      </c>
    </row>
    <row r="37" spans="1:6" s="209" customFormat="1" ht="12.75" x14ac:dyDescent="0.2">
      <c r="A37" s="214">
        <v>1991</v>
      </c>
      <c r="B37" s="216">
        <v>32.239369476353133</v>
      </c>
      <c r="C37" s="216">
        <v>43.08436972974026</v>
      </c>
      <c r="D37" s="216">
        <v>28.932966960076566</v>
      </c>
      <c r="E37" s="216">
        <v>0.64046961682933679</v>
      </c>
      <c r="F37" s="216">
        <v>104.8971757829993</v>
      </c>
    </row>
    <row r="38" spans="1:6" s="209" customFormat="1" ht="12.75" x14ac:dyDescent="0.2">
      <c r="A38" s="214">
        <v>1992</v>
      </c>
      <c r="B38" s="216">
        <v>33.799047570106708</v>
      </c>
      <c r="C38" s="216">
        <v>42.92663904015604</v>
      </c>
      <c r="D38" s="216">
        <v>30.525438815025726</v>
      </c>
      <c r="E38" s="216">
        <v>0.60792840234062717</v>
      </c>
      <c r="F38" s="216">
        <v>107.8590538276291</v>
      </c>
    </row>
    <row r="39" spans="1:6" s="209" customFormat="1" ht="12.75" x14ac:dyDescent="0.2">
      <c r="A39" s="214">
        <v>1993</v>
      </c>
      <c r="B39" s="216">
        <v>34.69437286590766</v>
      </c>
      <c r="C39" s="216">
        <v>42.010691715322693</v>
      </c>
      <c r="D39" s="216">
        <v>30.123103298190816</v>
      </c>
      <c r="E39" s="216">
        <v>0.58294171551618479</v>
      </c>
      <c r="F39" s="216">
        <v>107.41110959493736</v>
      </c>
    </row>
    <row r="40" spans="1:6" s="209" customFormat="1" ht="12.75" x14ac:dyDescent="0.2">
      <c r="A40" s="214">
        <v>1994</v>
      </c>
      <c r="B40" s="216">
        <v>35.405733330943022</v>
      </c>
      <c r="C40" s="216">
        <v>43.490388262025697</v>
      </c>
      <c r="D40" s="216">
        <v>30.490051867946889</v>
      </c>
      <c r="E40" s="216">
        <v>0.52703046844248691</v>
      </c>
      <c r="F40" s="216">
        <v>109.9132039293581</v>
      </c>
    </row>
    <row r="41" spans="1:6" s="209" customFormat="1" ht="12.75" x14ac:dyDescent="0.2">
      <c r="A41" s="214">
        <v>1995</v>
      </c>
      <c r="B41" s="216">
        <v>35.252246669442428</v>
      </c>
      <c r="C41" s="216">
        <v>43.747258381403526</v>
      </c>
      <c r="D41" s="216">
        <v>30.070177601408194</v>
      </c>
      <c r="E41" s="216">
        <v>0.48574902279197851</v>
      </c>
      <c r="F41" s="216">
        <v>109.55543167504611</v>
      </c>
    </row>
    <row r="42" spans="1:6" s="209" customFormat="1" ht="12.75" x14ac:dyDescent="0.2">
      <c r="A42" s="214">
        <v>1996</v>
      </c>
      <c r="B42" s="216">
        <v>36.168359265997772</v>
      </c>
      <c r="C42" s="216">
        <v>43.885013286765691</v>
      </c>
      <c r="D42" s="216">
        <v>28.090390341247399</v>
      </c>
      <c r="E42" s="216">
        <v>0.44817795640924452</v>
      </c>
      <c r="F42" s="216">
        <v>108.5919408504201</v>
      </c>
    </row>
    <row r="43" spans="1:6" s="209" customFormat="1" ht="12.75" x14ac:dyDescent="0.2">
      <c r="A43" s="214">
        <v>1997</v>
      </c>
      <c r="B43" s="216">
        <v>37.460879245473002</v>
      </c>
      <c r="C43" s="216">
        <v>42.854051420309737</v>
      </c>
      <c r="D43" s="216">
        <v>27.785215188389131</v>
      </c>
      <c r="E43" s="216">
        <v>0.429705818116634</v>
      </c>
      <c r="F43" s="216">
        <v>108.52985167228849</v>
      </c>
    </row>
    <row r="44" spans="1:6" s="209" customFormat="1" ht="12.75" x14ac:dyDescent="0.2">
      <c r="A44" s="214">
        <v>1998</v>
      </c>
      <c r="B44" s="216">
        <v>37.766098822807216</v>
      </c>
      <c r="C44" s="216">
        <v>43.340563461922649</v>
      </c>
      <c r="D44" s="216">
        <v>29.918691182452459</v>
      </c>
      <c r="E44" s="216">
        <v>0.40963324025499875</v>
      </c>
      <c r="F44" s="216">
        <v>111.43498670743733</v>
      </c>
    </row>
    <row r="45" spans="1:6" s="209" customFormat="1" ht="12.75" x14ac:dyDescent="0.2">
      <c r="A45" s="214">
        <v>1999</v>
      </c>
      <c r="B45" s="216">
        <v>39.979513830491911</v>
      </c>
      <c r="C45" s="216">
        <v>43.795885517803995</v>
      </c>
      <c r="D45" s="216">
        <v>30.509652986277089</v>
      </c>
      <c r="E45" s="216">
        <v>0.39975960411788636</v>
      </c>
      <c r="F45" s="216">
        <v>114.68481193869087</v>
      </c>
    </row>
    <row r="46" spans="1:6" s="209" customFormat="1" ht="12.75" x14ac:dyDescent="0.2">
      <c r="A46" s="214">
        <v>2000</v>
      </c>
      <c r="B46" s="216">
        <v>40.327568643788645</v>
      </c>
      <c r="C46" s="216">
        <v>43.929185604656759</v>
      </c>
      <c r="D46" s="216">
        <v>29.705433938711266</v>
      </c>
      <c r="E46" s="216">
        <v>0.37281127760790933</v>
      </c>
      <c r="F46" s="216">
        <v>114.33499946476456</v>
      </c>
    </row>
    <row r="47" spans="1:6" s="209" customFormat="1" ht="12.75" x14ac:dyDescent="0.2">
      <c r="A47" s="214">
        <v>2001</v>
      </c>
      <c r="B47" s="216">
        <v>40.207609405371223</v>
      </c>
      <c r="C47" s="216">
        <v>42.955123584961513</v>
      </c>
      <c r="D47" s="216">
        <v>29.200163356759521</v>
      </c>
      <c r="E47" s="216">
        <v>0.35196004427156546</v>
      </c>
      <c r="F47" s="216">
        <v>112.71485639136382</v>
      </c>
    </row>
    <row r="48" spans="1:6" s="209" customFormat="1" ht="12.75" x14ac:dyDescent="0.2">
      <c r="A48" s="214">
        <v>2002</v>
      </c>
      <c r="B48" s="216">
        <v>42.284742111665778</v>
      </c>
      <c r="C48" s="216">
        <v>43.879807746153411</v>
      </c>
      <c r="D48" s="216">
        <v>29.91695457859749</v>
      </c>
      <c r="E48" s="216">
        <v>0.34795168268520804</v>
      </c>
      <c r="F48" s="216">
        <v>116.42945611910189</v>
      </c>
    </row>
    <row r="49" spans="1:7" s="209" customFormat="1" ht="12.75" x14ac:dyDescent="0.2">
      <c r="A49" s="214">
        <v>2003</v>
      </c>
      <c r="B49" s="216">
        <v>42.846459410533917</v>
      </c>
      <c r="C49" s="216">
        <v>42.132863903577061</v>
      </c>
      <c r="D49" s="216">
        <v>30.107584594954826</v>
      </c>
      <c r="E49" s="216">
        <v>0.31411859636378364</v>
      </c>
      <c r="F49" s="216">
        <v>115.40102650542958</v>
      </c>
    </row>
    <row r="50" spans="1:7" s="209" customFormat="1" ht="12.75" x14ac:dyDescent="0.2">
      <c r="A50" s="214">
        <v>2004</v>
      </c>
      <c r="B50" s="216">
        <v>44.279403755154028</v>
      </c>
      <c r="C50" s="216">
        <v>42.868175433088965</v>
      </c>
      <c r="D50" s="216">
        <v>29.855770401098198</v>
      </c>
      <c r="E50" s="216">
        <v>0.29933607934449508</v>
      </c>
      <c r="F50" s="216">
        <v>117.30268566868565</v>
      </c>
    </row>
    <row r="51" spans="1:7" s="209" customFormat="1" ht="12.75" x14ac:dyDescent="0.2">
      <c r="A51" s="214">
        <v>2005</v>
      </c>
      <c r="B51" s="216">
        <v>45.055469591637973</v>
      </c>
      <c r="C51" s="216">
        <v>42.473013764217896</v>
      </c>
      <c r="D51" s="216">
        <v>29.044243461633528</v>
      </c>
      <c r="E51" s="216">
        <v>0.28447260166463695</v>
      </c>
      <c r="F51" s="216">
        <v>116.85719941915401</v>
      </c>
    </row>
    <row r="52" spans="1:7" s="209" customFormat="1" ht="12.75" x14ac:dyDescent="0.2">
      <c r="A52" s="214">
        <v>2006</v>
      </c>
      <c r="B52" s="216">
        <v>45.44715701017811</v>
      </c>
      <c r="C52" s="216">
        <v>42.642638437640983</v>
      </c>
      <c r="D52" s="216">
        <v>28.71973225407395</v>
      </c>
      <c r="E52" s="216">
        <v>0.27882364149477556</v>
      </c>
      <c r="F52" s="216">
        <v>117.08835134338783</v>
      </c>
    </row>
    <row r="53" spans="1:7" s="209" customFormat="1" ht="12.75" x14ac:dyDescent="0.2">
      <c r="A53" s="214">
        <v>2007</v>
      </c>
      <c r="B53" s="216">
        <v>44.735328023784263</v>
      </c>
      <c r="C53" s="216">
        <v>42.233573108546878</v>
      </c>
      <c r="D53" s="216">
        <v>29.510832651451501</v>
      </c>
      <c r="E53" s="216">
        <v>0.27173666875374475</v>
      </c>
      <c r="F53" s="216">
        <v>116.7514704525364</v>
      </c>
    </row>
    <row r="54" spans="1:7" s="209" customFormat="1" ht="12.75" x14ac:dyDescent="0.2">
      <c r="A54" s="214">
        <v>2008</v>
      </c>
      <c r="B54" s="216">
        <v>43.811141754126965</v>
      </c>
      <c r="C54" s="216">
        <v>40.445819961029898</v>
      </c>
      <c r="D54" s="216">
        <v>28.738935041244577</v>
      </c>
      <c r="E54" s="216">
        <v>0.26639848182507586</v>
      </c>
      <c r="F54" s="216">
        <v>113.26229523822654</v>
      </c>
    </row>
    <row r="55" spans="1:7" s="209" customFormat="1" ht="12.75" x14ac:dyDescent="0.2">
      <c r="A55" s="214">
        <v>2009</v>
      </c>
      <c r="B55" s="216">
        <v>41.82985174348331</v>
      </c>
      <c r="C55" s="216">
        <v>39.545462342692126</v>
      </c>
      <c r="D55" s="216">
        <v>29.121925982080572</v>
      </c>
      <c r="E55" s="216">
        <v>0.25970631805854766</v>
      </c>
      <c r="F55" s="216">
        <v>110.75694638631455</v>
      </c>
    </row>
    <row r="56" spans="1:7" s="209" customFormat="1" ht="12.75" x14ac:dyDescent="0.2">
      <c r="A56" s="214">
        <v>2010</v>
      </c>
      <c r="B56" s="216">
        <v>43.145314431022641</v>
      </c>
      <c r="C56" s="216">
        <v>38.552798034490095</v>
      </c>
      <c r="D56" s="216">
        <v>27.715227960664336</v>
      </c>
      <c r="E56" s="217">
        <v>0.24448584498695577</v>
      </c>
      <c r="F56" s="216">
        <v>109.65782627116403</v>
      </c>
    </row>
    <row r="57" spans="1:7" s="209" customFormat="1" ht="12.75" x14ac:dyDescent="0.2">
      <c r="A57" s="214">
        <v>2011</v>
      </c>
      <c r="B57" s="216">
        <v>43.393109063773522</v>
      </c>
      <c r="C57" s="216">
        <v>36.981789107698972</v>
      </c>
      <c r="D57" s="216">
        <v>26.483609922566497</v>
      </c>
      <c r="E57" s="217">
        <v>0.22081106709539375</v>
      </c>
      <c r="F57" s="216">
        <v>107.07931916113436</v>
      </c>
    </row>
    <row r="58" spans="1:7" s="209" customFormat="1" ht="12.75" x14ac:dyDescent="0.2">
      <c r="A58" s="214">
        <v>2012</v>
      </c>
      <c r="B58" s="216">
        <v>42.03079894744171</v>
      </c>
      <c r="C58" s="216">
        <v>36.97261512506693</v>
      </c>
      <c r="D58" s="216">
        <v>26.585385831049493</v>
      </c>
      <c r="E58" s="217">
        <v>0.22972217411978293</v>
      </c>
      <c r="F58" s="216">
        <v>105.81852207767794</v>
      </c>
    </row>
    <row r="59" spans="1:7" s="209" customFormat="1" ht="12.75" x14ac:dyDescent="0.2">
      <c r="A59" s="218">
        <v>2013</v>
      </c>
      <c r="B59" s="219">
        <v>42.668237617690565</v>
      </c>
      <c r="C59" s="219">
        <v>36.362986921110341</v>
      </c>
      <c r="D59" s="219">
        <v>26.920733400265224</v>
      </c>
      <c r="E59" s="220" t="s">
        <v>34</v>
      </c>
      <c r="F59" s="219">
        <v>106.17985307053648</v>
      </c>
    </row>
    <row r="60" spans="1:7" s="209" customFormat="1" ht="12.75" x14ac:dyDescent="0.2">
      <c r="A60" s="210"/>
      <c r="B60" s="208"/>
      <c r="C60" s="208"/>
      <c r="D60" s="208"/>
      <c r="E60" s="208"/>
      <c r="F60" s="208"/>
    </row>
    <row r="61" spans="1:7" s="209" customFormat="1" ht="27" customHeight="1" x14ac:dyDescent="0.2">
      <c r="A61" s="311" t="s">
        <v>114</v>
      </c>
      <c r="B61" s="312"/>
      <c r="C61" s="312"/>
      <c r="D61" s="312"/>
      <c r="E61" s="312"/>
      <c r="F61" s="312"/>
    </row>
    <row r="62" spans="1:7" s="209" customFormat="1" ht="12.75" x14ac:dyDescent="0.2">
      <c r="A62" s="314" t="s">
        <v>38</v>
      </c>
      <c r="B62" s="314"/>
      <c r="C62" s="208"/>
      <c r="D62" s="208"/>
      <c r="E62" s="208"/>
      <c r="F62" s="208"/>
    </row>
    <row r="63" spans="1:7" s="209" customFormat="1" ht="12.75" x14ac:dyDescent="0.2">
      <c r="A63" s="210"/>
      <c r="B63" s="208"/>
      <c r="C63" s="208"/>
      <c r="D63" s="208"/>
      <c r="E63" s="208"/>
      <c r="F63" s="208"/>
    </row>
    <row r="64" spans="1:7" s="209" customFormat="1" ht="86.25" customHeight="1" x14ac:dyDescent="0.2">
      <c r="A64" s="315" t="s">
        <v>118</v>
      </c>
      <c r="B64" s="316"/>
      <c r="C64" s="316"/>
      <c r="D64" s="316"/>
      <c r="E64" s="316"/>
      <c r="F64" s="316"/>
      <c r="G64" s="316"/>
    </row>
  </sheetData>
  <mergeCells count="4">
    <mergeCell ref="B4:F4"/>
    <mergeCell ref="A61:F61"/>
    <mergeCell ref="A62:B62"/>
    <mergeCell ref="A64:G64"/>
  </mergeCells>
  <pageMargins left="0.7" right="0.7" top="0.75" bottom="0.75" header="0.3" footer="0.3"/>
  <pageSetup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Normal="100" workbookViewId="0"/>
  </sheetViews>
  <sheetFormatPr defaultRowHeight="14.25" customHeight="1" x14ac:dyDescent="0.25"/>
  <cols>
    <col min="1" max="2" width="9.140625" style="32"/>
    <col min="3" max="3" width="15.28515625" style="32" customWidth="1"/>
    <col min="4" max="16384" width="9.140625" style="32"/>
  </cols>
  <sheetData>
    <row r="1" spans="1:5" s="36" customFormat="1" ht="12.75" x14ac:dyDescent="0.2">
      <c r="A1" s="35" t="s">
        <v>65</v>
      </c>
    </row>
    <row r="2" spans="1:5" s="36" customFormat="1" ht="12.75" x14ac:dyDescent="0.2">
      <c r="A2" s="38"/>
    </row>
    <row r="3" spans="1:5" s="36" customFormat="1" ht="12.75" x14ac:dyDescent="0.2">
      <c r="A3" s="39" t="s">
        <v>0</v>
      </c>
      <c r="B3" s="40" t="s">
        <v>13</v>
      </c>
      <c r="C3" s="40" t="s">
        <v>24</v>
      </c>
    </row>
    <row r="4" spans="1:5" s="36" customFormat="1" ht="12.75" customHeight="1" x14ac:dyDescent="0.2">
      <c r="A4" s="41" t="s">
        <v>26</v>
      </c>
      <c r="B4" s="305" t="s">
        <v>6</v>
      </c>
      <c r="C4" s="305"/>
    </row>
    <row r="5" spans="1:5" s="36" customFormat="1" ht="12.75" x14ac:dyDescent="0.2">
      <c r="A5" s="41"/>
      <c r="C5" s="49"/>
    </row>
    <row r="6" spans="1:5" s="36" customFormat="1" ht="12.75" x14ac:dyDescent="0.2">
      <c r="A6" s="113">
        <v>1960</v>
      </c>
      <c r="B6" s="152" t="s">
        <v>34</v>
      </c>
      <c r="C6" s="153">
        <v>15.793000000000001</v>
      </c>
      <c r="E6" s="36" t="s">
        <v>26</v>
      </c>
    </row>
    <row r="7" spans="1:5" s="36" customFormat="1" ht="12.75" x14ac:dyDescent="0.2">
      <c r="A7" s="113">
        <v>1961</v>
      </c>
      <c r="B7" s="152" t="s">
        <v>34</v>
      </c>
      <c r="C7" s="153">
        <v>16.652386</v>
      </c>
    </row>
    <row r="8" spans="1:5" s="36" customFormat="1" ht="12.75" x14ac:dyDescent="0.2">
      <c r="A8" s="113">
        <v>1962</v>
      </c>
      <c r="B8" s="152" t="s">
        <v>34</v>
      </c>
      <c r="C8" s="153">
        <v>16.498953999999998</v>
      </c>
    </row>
    <row r="9" spans="1:5" s="36" customFormat="1" ht="12.75" x14ac:dyDescent="0.2">
      <c r="A9" s="113">
        <v>1963</v>
      </c>
      <c r="B9" s="152" t="s">
        <v>34</v>
      </c>
      <c r="C9" s="153">
        <v>17.136264000000001</v>
      </c>
    </row>
    <row r="10" spans="1:5" s="36" customFormat="1" ht="12.75" x14ac:dyDescent="0.2">
      <c r="A10" s="113">
        <v>1964</v>
      </c>
      <c r="B10" s="152" t="s">
        <v>34</v>
      </c>
      <c r="C10" s="153">
        <v>17.474315999999998</v>
      </c>
    </row>
    <row r="11" spans="1:5" s="36" customFormat="1" ht="12.75" x14ac:dyDescent="0.2">
      <c r="A11" s="113">
        <v>1965</v>
      </c>
      <c r="B11" s="152" t="s">
        <v>34</v>
      </c>
      <c r="C11" s="153">
        <v>18.311000000000003</v>
      </c>
    </row>
    <row r="12" spans="1:5" s="36" customFormat="1" ht="12.75" x14ac:dyDescent="0.2">
      <c r="A12" s="113">
        <v>1966</v>
      </c>
      <c r="B12" s="152" t="s">
        <v>34</v>
      </c>
      <c r="C12" s="153">
        <v>18.958834000000003</v>
      </c>
    </row>
    <row r="13" spans="1:5" s="36" customFormat="1" ht="12.75" x14ac:dyDescent="0.2">
      <c r="A13" s="113">
        <v>1967</v>
      </c>
      <c r="B13" s="152" t="s">
        <v>34</v>
      </c>
      <c r="C13" s="153">
        <v>19.922018999999999</v>
      </c>
    </row>
    <row r="14" spans="1:5" s="36" customFormat="1" ht="12.75" x14ac:dyDescent="0.2">
      <c r="A14" s="113">
        <v>1968</v>
      </c>
      <c r="B14" s="152" t="s">
        <v>34</v>
      </c>
      <c r="C14" s="153">
        <v>20.502060999999998</v>
      </c>
    </row>
    <row r="15" spans="1:5" s="36" customFormat="1" ht="12.75" x14ac:dyDescent="0.2">
      <c r="A15" s="113">
        <v>1969</v>
      </c>
      <c r="B15" s="152" t="s">
        <v>34</v>
      </c>
      <c r="C15" s="153">
        <v>20.675475000000002</v>
      </c>
    </row>
    <row r="16" spans="1:5" s="36" customFormat="1" ht="12.75" x14ac:dyDescent="0.2">
      <c r="A16" s="113">
        <v>1970</v>
      </c>
      <c r="B16" s="152" t="s">
        <v>34</v>
      </c>
      <c r="C16" s="153">
        <v>21.399927999999999</v>
      </c>
    </row>
    <row r="17" spans="1:3" s="36" customFormat="1" ht="12.75" x14ac:dyDescent="0.2">
      <c r="A17" s="113">
        <v>1971</v>
      </c>
      <c r="B17" s="152" t="s">
        <v>34</v>
      </c>
      <c r="C17" s="153">
        <v>22.110742000000002</v>
      </c>
    </row>
    <row r="18" spans="1:3" s="36" customFormat="1" ht="12.75" x14ac:dyDescent="0.2">
      <c r="A18" s="113">
        <v>1972</v>
      </c>
      <c r="B18" s="152" t="s">
        <v>34</v>
      </c>
      <c r="C18" s="153">
        <v>21.951299000000002</v>
      </c>
    </row>
    <row r="19" spans="1:3" s="36" customFormat="1" ht="12.75" x14ac:dyDescent="0.2">
      <c r="A19" s="113">
        <v>1973</v>
      </c>
      <c r="B19" s="152" t="s">
        <v>34</v>
      </c>
      <c r="C19" s="153">
        <v>20.577145000000002</v>
      </c>
    </row>
    <row r="20" spans="1:3" s="36" customFormat="1" ht="12.75" x14ac:dyDescent="0.2">
      <c r="A20" s="113">
        <v>1974</v>
      </c>
      <c r="B20" s="152" t="s">
        <v>34</v>
      </c>
      <c r="C20" s="153">
        <v>21.960919000000001</v>
      </c>
    </row>
    <row r="21" spans="1:3" s="36" customFormat="1" ht="12.75" x14ac:dyDescent="0.2">
      <c r="A21" s="113">
        <v>1975</v>
      </c>
      <c r="B21" s="153">
        <v>7.6070000000000002</v>
      </c>
      <c r="C21" s="153">
        <v>21.368971999999999</v>
      </c>
    </row>
    <row r="22" spans="1:3" s="36" customFormat="1" ht="12.75" x14ac:dyDescent="0.2">
      <c r="A22" s="113">
        <v>1976</v>
      </c>
      <c r="B22" s="153">
        <v>7.6419999999999995</v>
      </c>
      <c r="C22" s="153">
        <v>23.012281999999999</v>
      </c>
    </row>
    <row r="23" spans="1:3" s="36" customFormat="1" ht="12.75" x14ac:dyDescent="0.2">
      <c r="A23" s="113">
        <v>1977</v>
      </c>
      <c r="B23" s="153">
        <v>7.6890000000000001</v>
      </c>
      <c r="C23" s="153">
        <v>23.132210000000001</v>
      </c>
    </row>
    <row r="24" spans="1:3" s="36" customFormat="1" ht="12.75" x14ac:dyDescent="0.2">
      <c r="A24" s="113">
        <v>1978</v>
      </c>
      <c r="B24" s="153">
        <v>8.418000000000001</v>
      </c>
      <c r="C24" s="153">
        <v>22.853159000000002</v>
      </c>
    </row>
    <row r="25" spans="1:3" s="36" customFormat="1" ht="12.75" x14ac:dyDescent="0.2">
      <c r="A25" s="113">
        <v>1979</v>
      </c>
      <c r="B25" s="153">
        <v>10.498000000000001</v>
      </c>
      <c r="C25" s="153">
        <v>23.103902000000001</v>
      </c>
    </row>
    <row r="26" spans="1:3" s="36" customFormat="1" ht="12.75" x14ac:dyDescent="0.2">
      <c r="A26" s="113">
        <v>1980</v>
      </c>
      <c r="B26" s="153">
        <v>11.899999999999999</v>
      </c>
      <c r="C26" s="154">
        <v>23.559239999999999</v>
      </c>
    </row>
    <row r="27" spans="1:3" s="36" customFormat="1" ht="12.75" x14ac:dyDescent="0.2">
      <c r="A27" s="113">
        <v>1981</v>
      </c>
      <c r="B27" s="153">
        <v>12.433999999999999</v>
      </c>
      <c r="C27" s="153">
        <v>23.71331</v>
      </c>
    </row>
    <row r="28" spans="1:3" s="36" customFormat="1" ht="12.75" x14ac:dyDescent="0.2">
      <c r="A28" s="113">
        <v>1982</v>
      </c>
      <c r="B28" s="153">
        <v>13.266999999999999</v>
      </c>
      <c r="C28" s="153">
        <v>23.29956</v>
      </c>
    </row>
    <row r="29" spans="1:3" s="36" customFormat="1" ht="12.75" x14ac:dyDescent="0.2">
      <c r="A29" s="113">
        <v>1983</v>
      </c>
      <c r="B29" s="153">
        <v>13.757</v>
      </c>
      <c r="C29" s="153">
        <v>24.14255</v>
      </c>
    </row>
    <row r="30" spans="1:3" s="36" customFormat="1" ht="12.75" x14ac:dyDescent="0.2">
      <c r="A30" s="113">
        <v>1984</v>
      </c>
      <c r="B30" s="153">
        <v>15.118</v>
      </c>
      <c r="C30" s="153">
        <v>24.570360000000001</v>
      </c>
    </row>
    <row r="31" spans="1:3" s="36" customFormat="1" ht="12.75" x14ac:dyDescent="0.2">
      <c r="A31" s="113">
        <v>1985</v>
      </c>
      <c r="B31" s="153">
        <v>17.329000000000001</v>
      </c>
      <c r="C31" s="153">
        <v>25.227999999999998</v>
      </c>
    </row>
    <row r="32" spans="1:3" s="36" customFormat="1" ht="12.75" x14ac:dyDescent="0.2">
      <c r="A32" s="113">
        <v>1986</v>
      </c>
      <c r="B32" s="153">
        <v>18.951999999999998</v>
      </c>
      <c r="C32" s="153">
        <v>25.292300000000004</v>
      </c>
    </row>
    <row r="33" spans="1:4" s="36" customFormat="1" ht="12.75" x14ac:dyDescent="0.2">
      <c r="A33" s="113">
        <v>1987</v>
      </c>
      <c r="B33" s="153">
        <v>21.155000000000001</v>
      </c>
      <c r="C33" s="153">
        <v>25.499000000000002</v>
      </c>
      <c r="D33" s="51"/>
    </row>
    <row r="34" spans="1:4" s="36" customFormat="1" ht="12.75" x14ac:dyDescent="0.2">
      <c r="A34" s="113">
        <v>1988</v>
      </c>
      <c r="B34" s="153">
        <v>23.707999999999998</v>
      </c>
      <c r="C34" s="153">
        <v>26.21</v>
      </c>
      <c r="D34" s="51"/>
    </row>
    <row r="35" spans="1:4" s="36" customFormat="1" ht="12.75" x14ac:dyDescent="0.2">
      <c r="A35" s="113">
        <v>1989</v>
      </c>
      <c r="B35" s="153">
        <v>25.068999999999999</v>
      </c>
      <c r="C35" s="153">
        <v>26.313399999999998</v>
      </c>
      <c r="D35" s="51"/>
    </row>
    <row r="36" spans="1:4" s="36" customFormat="1" ht="12.75" x14ac:dyDescent="0.2">
      <c r="A36" s="113">
        <v>1990</v>
      </c>
      <c r="B36" s="153">
        <v>27.148000000000003</v>
      </c>
      <c r="C36" s="153">
        <v>26.233650000000004</v>
      </c>
      <c r="D36" s="51"/>
    </row>
    <row r="37" spans="1:4" s="36" customFormat="1" ht="12.75" x14ac:dyDescent="0.2">
      <c r="A37" s="113">
        <v>1991</v>
      </c>
      <c r="B37" s="153">
        <v>29.806999999999999</v>
      </c>
      <c r="C37" s="153">
        <v>26.966650000000001</v>
      </c>
      <c r="D37" s="51"/>
    </row>
    <row r="38" spans="1:4" s="36" customFormat="1" ht="12.75" x14ac:dyDescent="0.2">
      <c r="A38" s="113">
        <v>1992</v>
      </c>
      <c r="B38" s="153">
        <v>32.707999999999998</v>
      </c>
      <c r="C38" s="153">
        <v>28.005849999999999</v>
      </c>
      <c r="D38" s="51"/>
    </row>
    <row r="39" spans="1:4" s="36" customFormat="1" ht="12.75" x14ac:dyDescent="0.2">
      <c r="A39" s="113">
        <v>1993</v>
      </c>
      <c r="B39" s="153">
        <v>36.405999999999999</v>
      </c>
      <c r="C39" s="153">
        <v>28.172899999999998</v>
      </c>
      <c r="D39" s="51"/>
    </row>
    <row r="40" spans="1:4" s="36" customFormat="1" ht="12.75" x14ac:dyDescent="0.2">
      <c r="A40" s="113">
        <v>1994</v>
      </c>
      <c r="B40" s="153">
        <v>42.482999999999997</v>
      </c>
      <c r="C40" s="153">
        <v>29.134700000000002</v>
      </c>
      <c r="D40" s="51"/>
    </row>
    <row r="41" spans="1:4" s="36" customFormat="1" ht="12.75" x14ac:dyDescent="0.2">
      <c r="A41" s="113">
        <v>1995</v>
      </c>
      <c r="B41" s="153">
        <v>49.880999999999993</v>
      </c>
      <c r="C41" s="153">
        <v>29.365199999999998</v>
      </c>
      <c r="D41" s="51"/>
    </row>
    <row r="42" spans="1:4" s="36" customFormat="1" ht="12.75" x14ac:dyDescent="0.2">
      <c r="A42" s="113">
        <v>1996</v>
      </c>
      <c r="B42" s="153">
        <v>45.701999999999998</v>
      </c>
      <c r="C42" s="153">
        <v>29.45356</v>
      </c>
      <c r="D42" s="51"/>
    </row>
    <row r="43" spans="1:4" s="36" customFormat="1" ht="12.75" x14ac:dyDescent="0.2">
      <c r="A43" s="113">
        <v>1997</v>
      </c>
      <c r="B43" s="153">
        <v>49.669000000000004</v>
      </c>
      <c r="C43" s="153">
        <v>29.802999999999997</v>
      </c>
      <c r="D43" s="51"/>
    </row>
    <row r="44" spans="1:4" s="36" customFormat="1" ht="12.75" x14ac:dyDescent="0.2">
      <c r="A44" s="113">
        <v>1998</v>
      </c>
      <c r="B44" s="153">
        <v>53.960999999999999</v>
      </c>
      <c r="C44" s="153">
        <v>30.984900000000003</v>
      </c>
      <c r="D44" s="51"/>
    </row>
    <row r="45" spans="1:4" s="36" customFormat="1" ht="12.75" x14ac:dyDescent="0.2">
      <c r="A45" s="113">
        <v>1999</v>
      </c>
      <c r="B45" s="153">
        <v>56.23</v>
      </c>
      <c r="C45" s="153">
        <v>32.274499999999996</v>
      </c>
      <c r="D45" s="51"/>
    </row>
    <row r="46" spans="1:4" s="36" customFormat="1" ht="12.75" x14ac:dyDescent="0.2">
      <c r="A46" s="113">
        <v>2000</v>
      </c>
      <c r="B46" s="153">
        <v>56.723800000000004</v>
      </c>
      <c r="C46" s="153">
        <v>32.539099999999998</v>
      </c>
      <c r="D46" s="51"/>
    </row>
    <row r="47" spans="1:4" s="36" customFormat="1" ht="12.75" x14ac:dyDescent="0.2">
      <c r="A47" s="113">
        <v>2001</v>
      </c>
      <c r="B47" s="153">
        <v>57.341149999999999</v>
      </c>
      <c r="C47" s="153">
        <v>32.409199999999998</v>
      </c>
      <c r="D47" s="51"/>
    </row>
    <row r="48" spans="1:4" s="36" customFormat="1" ht="12.75" x14ac:dyDescent="0.2">
      <c r="A48" s="113">
        <v>2002</v>
      </c>
      <c r="B48" s="153">
        <v>58.585199999999993</v>
      </c>
      <c r="C48" s="153">
        <v>33.795999999999999</v>
      </c>
      <c r="D48" s="51"/>
    </row>
    <row r="49" spans="1:9" s="36" customFormat="1" ht="12.75" x14ac:dyDescent="0.2">
      <c r="A49" s="113">
        <v>2003</v>
      </c>
      <c r="B49" s="153">
        <v>60.537300000000002</v>
      </c>
      <c r="C49" s="153">
        <v>33.798999999999999</v>
      </c>
      <c r="D49" s="51"/>
    </row>
    <row r="50" spans="1:9" s="36" customFormat="1" ht="12.75" x14ac:dyDescent="0.2">
      <c r="A50" s="113">
        <v>2004</v>
      </c>
      <c r="B50" s="153">
        <v>61.789049999999996</v>
      </c>
      <c r="C50" s="153">
        <v>34.661449999999995</v>
      </c>
      <c r="D50" s="51"/>
    </row>
    <row r="51" spans="1:9" s="36" customFormat="1" ht="12.75" x14ac:dyDescent="0.2">
      <c r="A51" s="113">
        <v>2005</v>
      </c>
      <c r="B51" s="153">
        <v>64.25</v>
      </c>
      <c r="C51" s="153">
        <v>34.842819999999996</v>
      </c>
      <c r="D51" s="51"/>
    </row>
    <row r="52" spans="1:9" s="36" customFormat="1" ht="12.75" x14ac:dyDescent="0.2">
      <c r="A52" s="113">
        <v>2006</v>
      </c>
      <c r="B52" s="153">
        <v>65.664000000000001</v>
      </c>
      <c r="C52" s="153">
        <v>35.236910000000002</v>
      </c>
      <c r="D52" s="51"/>
    </row>
    <row r="53" spans="1:9" s="36" customFormat="1" ht="12.75" x14ac:dyDescent="0.2">
      <c r="A53" s="113">
        <v>2007</v>
      </c>
      <c r="B53" s="153">
        <v>63.963299999999997</v>
      </c>
      <c r="C53" s="153">
        <v>35.467550000000003</v>
      </c>
      <c r="D53" s="51"/>
    </row>
    <row r="54" spans="1:9" s="36" customFormat="1" ht="12.75" x14ac:dyDescent="0.2">
      <c r="A54" s="113">
        <v>2008</v>
      </c>
      <c r="B54" s="153">
        <v>68.472999999999999</v>
      </c>
      <c r="C54" s="153">
        <v>34.732693000000005</v>
      </c>
      <c r="D54" s="51"/>
    </row>
    <row r="55" spans="1:9" s="36" customFormat="1" ht="12.75" x14ac:dyDescent="0.2">
      <c r="A55" s="113">
        <v>2009</v>
      </c>
      <c r="B55" s="153">
        <v>70.620499999999993</v>
      </c>
      <c r="C55" s="153">
        <v>34.278376999999999</v>
      </c>
      <c r="D55" s="51"/>
    </row>
    <row r="56" spans="1:9" s="36" customFormat="1" ht="12.75" x14ac:dyDescent="0.2">
      <c r="A56" s="113">
        <v>2010</v>
      </c>
      <c r="B56" s="153">
        <v>73.192000000000007</v>
      </c>
      <c r="C56" s="153">
        <v>34.240340000000003</v>
      </c>
      <c r="D56" s="51"/>
    </row>
    <row r="57" spans="1:9" s="36" customFormat="1" ht="12.75" x14ac:dyDescent="0.2">
      <c r="A57" s="113">
        <v>2011</v>
      </c>
      <c r="B57" s="153">
        <v>72.48</v>
      </c>
      <c r="C57" s="153">
        <v>33.720535999999996</v>
      </c>
      <c r="D57" s="51"/>
    </row>
    <row r="58" spans="1:9" s="36" customFormat="1" ht="12.75" x14ac:dyDescent="0.2">
      <c r="A58" s="113">
        <v>2012</v>
      </c>
      <c r="B58" s="153">
        <v>75.802000000000007</v>
      </c>
      <c r="C58" s="153">
        <v>33.597938000000006</v>
      </c>
      <c r="D58" s="51"/>
    </row>
    <row r="59" spans="1:9" s="36" customFormat="1" ht="12.75" x14ac:dyDescent="0.2">
      <c r="A59" s="43">
        <v>2013</v>
      </c>
      <c r="B59" s="155">
        <v>77.582000000000008</v>
      </c>
      <c r="C59" s="155">
        <v>33.982937999999997</v>
      </c>
      <c r="D59" s="51"/>
    </row>
    <row r="60" spans="1:9" s="36" customFormat="1" ht="12.75" x14ac:dyDescent="0.2">
      <c r="A60" s="38"/>
    </row>
    <row r="61" spans="1:9" s="36" customFormat="1" ht="27.75" customHeight="1" x14ac:dyDescent="0.2">
      <c r="A61" s="298" t="s">
        <v>114</v>
      </c>
      <c r="B61" s="299"/>
      <c r="C61" s="299"/>
      <c r="D61" s="299"/>
      <c r="E61" s="299"/>
      <c r="F61" s="299"/>
    </row>
    <row r="62" spans="1:9" s="36" customFormat="1" ht="12.75" x14ac:dyDescent="0.2">
      <c r="A62" s="38"/>
    </row>
    <row r="63" spans="1:9" s="36" customFormat="1" ht="68.25" customHeight="1" x14ac:dyDescent="0.2">
      <c r="A63" s="302" t="s">
        <v>115</v>
      </c>
      <c r="B63" s="302"/>
      <c r="C63" s="302"/>
      <c r="D63" s="302"/>
      <c r="E63" s="302"/>
      <c r="F63" s="302"/>
      <c r="G63" s="302"/>
      <c r="H63" s="302"/>
      <c r="I63" s="302"/>
    </row>
  </sheetData>
  <mergeCells count="3">
    <mergeCell ref="B4:C4"/>
    <mergeCell ref="A61:F61"/>
    <mergeCell ref="A63:I63"/>
  </mergeCells>
  <pageMargins left="0.7" right="0.7" top="0.75" bottom="0.75" header="0.3" footer="0.3"/>
  <pageSetup scale="8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Normal="100" workbookViewId="0"/>
  </sheetViews>
  <sheetFormatPr defaultRowHeight="14.25" customHeight="1" x14ac:dyDescent="0.25"/>
  <cols>
    <col min="1" max="1" width="7.7109375" style="32" customWidth="1"/>
    <col min="2" max="2" width="10.85546875" style="32" customWidth="1"/>
    <col min="3" max="3" width="17" style="32" customWidth="1"/>
    <col min="4" max="16384" width="9.140625" style="32"/>
  </cols>
  <sheetData>
    <row r="1" spans="1:3" s="36" customFormat="1" ht="12.75" x14ac:dyDescent="0.2">
      <c r="A1" s="35" t="s">
        <v>39</v>
      </c>
      <c r="C1" s="37"/>
    </row>
    <row r="2" spans="1:3" s="36" customFormat="1" ht="12.75" x14ac:dyDescent="0.2">
      <c r="A2" s="38"/>
      <c r="C2" s="37"/>
    </row>
    <row r="3" spans="1:3" s="36" customFormat="1" ht="12.75" x14ac:dyDescent="0.2">
      <c r="A3" s="39" t="s">
        <v>0</v>
      </c>
      <c r="B3" s="40" t="s">
        <v>13</v>
      </c>
      <c r="C3" s="40" t="s">
        <v>24</v>
      </c>
    </row>
    <row r="4" spans="1:3" s="36" customFormat="1" ht="12.75" x14ac:dyDescent="0.2">
      <c r="A4" s="41" t="s">
        <v>26</v>
      </c>
      <c r="B4" s="297" t="s">
        <v>37</v>
      </c>
      <c r="C4" s="297"/>
    </row>
    <row r="5" spans="1:3" s="36" customFormat="1" ht="12.75" x14ac:dyDescent="0.2">
      <c r="A5" s="41"/>
      <c r="C5" s="42"/>
    </row>
    <row r="6" spans="1:3" s="36" customFormat="1" ht="12.75" x14ac:dyDescent="0.2">
      <c r="A6" s="113">
        <v>1960</v>
      </c>
      <c r="B6" s="154" t="s">
        <v>34</v>
      </c>
      <c r="C6" s="147">
        <v>84.743719575761133</v>
      </c>
    </row>
    <row r="7" spans="1:3" s="36" customFormat="1" ht="12.75" x14ac:dyDescent="0.2">
      <c r="A7" s="113">
        <v>1961</v>
      </c>
      <c r="B7" s="154" t="s">
        <v>34</v>
      </c>
      <c r="C7" s="147">
        <v>87.979312555245002</v>
      </c>
    </row>
    <row r="8" spans="1:3" s="36" customFormat="1" ht="12.75" x14ac:dyDescent="0.2">
      <c r="A8" s="113">
        <v>1962</v>
      </c>
      <c r="B8" s="154" t="s">
        <v>34</v>
      </c>
      <c r="C8" s="147">
        <v>85.89756421130248</v>
      </c>
    </row>
    <row r="9" spans="1:3" s="36" customFormat="1" ht="12.75" x14ac:dyDescent="0.2">
      <c r="A9" s="113">
        <v>1963</v>
      </c>
      <c r="B9" s="154" t="s">
        <v>34</v>
      </c>
      <c r="C9" s="147">
        <v>87.990788714048918</v>
      </c>
    </row>
    <row r="10" spans="1:3" s="36" customFormat="1" ht="12.75" x14ac:dyDescent="0.2">
      <c r="A10" s="113">
        <v>1964</v>
      </c>
      <c r="B10" s="154" t="s">
        <v>34</v>
      </c>
      <c r="C10" s="147">
        <v>88.572605038346879</v>
      </c>
    </row>
    <row r="11" spans="1:3" s="36" customFormat="1" ht="12.75" x14ac:dyDescent="0.2">
      <c r="A11" s="113">
        <v>1965</v>
      </c>
      <c r="B11" s="154" t="s">
        <v>34</v>
      </c>
      <c r="C11" s="147">
        <v>91.698882423939367</v>
      </c>
    </row>
    <row r="12" spans="1:3" s="36" customFormat="1" ht="12.75" x14ac:dyDescent="0.2">
      <c r="A12" s="113">
        <v>1966</v>
      </c>
      <c r="B12" s="154" t="s">
        <v>34</v>
      </c>
      <c r="C12" s="147">
        <v>93.884866433705326</v>
      </c>
    </row>
    <row r="13" spans="1:3" s="36" customFormat="1" ht="12.75" x14ac:dyDescent="0.2">
      <c r="A13" s="113">
        <v>1967</v>
      </c>
      <c r="B13" s="154" t="s">
        <v>34</v>
      </c>
      <c r="C13" s="147">
        <v>97.63443439421917</v>
      </c>
    </row>
    <row r="14" spans="1:3" s="36" customFormat="1" ht="12.75" x14ac:dyDescent="0.2">
      <c r="A14" s="113">
        <v>1968</v>
      </c>
      <c r="B14" s="154" t="s">
        <v>34</v>
      </c>
      <c r="C14" s="147">
        <v>99.501426634223066</v>
      </c>
    </row>
    <row r="15" spans="1:3" s="36" customFormat="1" ht="12.75" x14ac:dyDescent="0.2">
      <c r="A15" s="113">
        <v>1969</v>
      </c>
      <c r="B15" s="154" t="s">
        <v>34</v>
      </c>
      <c r="C15" s="147">
        <v>99.40901818951879</v>
      </c>
    </row>
    <row r="16" spans="1:3" s="36" customFormat="1" ht="12.75" x14ac:dyDescent="0.2">
      <c r="A16" s="113">
        <v>1970</v>
      </c>
      <c r="B16" s="154" t="s">
        <v>34</v>
      </c>
      <c r="C16" s="147">
        <v>101.95717217401223</v>
      </c>
    </row>
    <row r="17" spans="1:3" s="36" customFormat="1" ht="12.75" x14ac:dyDescent="0.2">
      <c r="A17" s="113">
        <v>1971</v>
      </c>
      <c r="B17" s="154" t="s">
        <v>34</v>
      </c>
      <c r="C17" s="147">
        <v>104.4035253965566</v>
      </c>
    </row>
    <row r="18" spans="1:3" s="36" customFormat="1" ht="12.75" x14ac:dyDescent="0.2">
      <c r="A18" s="113">
        <v>1972</v>
      </c>
      <c r="B18" s="154" t="s">
        <v>34</v>
      </c>
      <c r="C18" s="147">
        <v>102.73970307446119</v>
      </c>
    </row>
    <row r="19" spans="1:3" s="36" customFormat="1" ht="12.75" x14ac:dyDescent="0.2">
      <c r="A19" s="113">
        <v>1973</v>
      </c>
      <c r="B19" s="154" t="s">
        <v>34</v>
      </c>
      <c r="C19" s="147">
        <v>95.464864475434155</v>
      </c>
    </row>
    <row r="20" spans="1:3" s="36" customFormat="1" ht="12.75" x14ac:dyDescent="0.2">
      <c r="A20" s="113">
        <v>1974</v>
      </c>
      <c r="B20" s="154" t="s">
        <v>34</v>
      </c>
      <c r="C20" s="147">
        <v>100.98486518640914</v>
      </c>
    </row>
    <row r="21" spans="1:3" s="36" customFormat="1" ht="12.75" x14ac:dyDescent="0.2">
      <c r="A21" s="113">
        <v>1975</v>
      </c>
      <c r="B21" s="153">
        <v>8.3266723876572382</v>
      </c>
      <c r="C21" s="147">
        <v>97.379996177617102</v>
      </c>
    </row>
    <row r="22" spans="1:3" s="36" customFormat="1" ht="12.75" x14ac:dyDescent="0.2">
      <c r="A22" s="113">
        <v>1976</v>
      </c>
      <c r="B22" s="153">
        <v>8.222002095683111</v>
      </c>
      <c r="C22" s="147">
        <v>103.90462773765157</v>
      </c>
    </row>
    <row r="23" spans="1:3" s="36" customFormat="1" ht="12.75" x14ac:dyDescent="0.2">
      <c r="A23" s="113">
        <v>1977</v>
      </c>
      <c r="B23" s="153">
        <v>8.1466445261161766</v>
      </c>
      <c r="C23" s="147">
        <v>103.46385912110978</v>
      </c>
    </row>
    <row r="24" spans="1:3" s="36" customFormat="1" ht="12.75" x14ac:dyDescent="0.2">
      <c r="A24" s="113">
        <v>1978</v>
      </c>
      <c r="B24" s="153">
        <v>8.7942696422005238</v>
      </c>
      <c r="C24" s="147">
        <v>101.23730367877535</v>
      </c>
    </row>
    <row r="25" spans="1:3" s="36" customFormat="1" ht="12.75" x14ac:dyDescent="0.2">
      <c r="A25" s="113">
        <v>1979</v>
      </c>
      <c r="B25" s="153">
        <v>10.818132480628993</v>
      </c>
      <c r="C25" s="147">
        <v>101.35874065196469</v>
      </c>
    </row>
    <row r="26" spans="1:3" s="36" customFormat="1" ht="12.75" x14ac:dyDescent="0.2">
      <c r="A26" s="113">
        <v>1980</v>
      </c>
      <c r="B26" s="153">
        <v>12.093303265533237</v>
      </c>
      <c r="C26" s="147">
        <v>102.35299531909796</v>
      </c>
    </row>
    <row r="27" spans="1:3" s="36" customFormat="1" ht="12.75" x14ac:dyDescent="0.2">
      <c r="A27" s="113">
        <v>1981</v>
      </c>
      <c r="B27" s="153">
        <v>12.457978544034544</v>
      </c>
      <c r="C27" s="147">
        <v>102.01840296208043</v>
      </c>
    </row>
    <row r="28" spans="1:3" s="36" customFormat="1" ht="12.75" x14ac:dyDescent="0.2">
      <c r="A28" s="113">
        <v>1982</v>
      </c>
      <c r="B28" s="153">
        <v>13.102772573934994</v>
      </c>
      <c r="C28" s="147">
        <v>99.255810607714807</v>
      </c>
    </row>
    <row r="29" spans="1:3" s="36" customFormat="1" ht="12.75" x14ac:dyDescent="0.2">
      <c r="A29" s="113">
        <v>1983</v>
      </c>
      <c r="B29" s="153">
        <v>13.385057208184017</v>
      </c>
      <c r="C29" s="147">
        <v>101.83288350083271</v>
      </c>
    </row>
    <row r="30" spans="1:3" s="36" customFormat="1" ht="12.75" x14ac:dyDescent="0.2">
      <c r="A30" s="113">
        <v>1984</v>
      </c>
      <c r="B30" s="153">
        <v>14.47677306664915</v>
      </c>
      <c r="C30" s="147">
        <v>102.60924684446319</v>
      </c>
    </row>
    <row r="31" spans="1:3" s="36" customFormat="1" ht="12.75" x14ac:dyDescent="0.2">
      <c r="A31" s="113">
        <v>1985</v>
      </c>
      <c r="B31" s="153">
        <v>16.312729711820921</v>
      </c>
      <c r="C31" s="147">
        <v>104.30396407736416</v>
      </c>
    </row>
    <row r="32" spans="1:3" s="36" customFormat="1" ht="12.75" x14ac:dyDescent="0.2">
      <c r="A32" s="113">
        <v>1986</v>
      </c>
      <c r="B32" s="153">
        <v>17.515250534277754</v>
      </c>
      <c r="C32" s="147">
        <v>103.51744860199855</v>
      </c>
    </row>
    <row r="33" spans="1:3" s="36" customFormat="1" ht="12.75" x14ac:dyDescent="0.2">
      <c r="A33" s="113">
        <v>1987</v>
      </c>
      <c r="B33" s="153">
        <v>19.175999288471171</v>
      </c>
      <c r="C33" s="147">
        <v>103.30485097443713</v>
      </c>
    </row>
    <row r="34" spans="1:3" s="36" customFormat="1" ht="12.75" x14ac:dyDescent="0.2">
      <c r="A34" s="113">
        <v>1988</v>
      </c>
      <c r="B34" s="153">
        <v>21.075130632563344</v>
      </c>
      <c r="C34" s="147">
        <v>105.10432476426315</v>
      </c>
    </row>
    <row r="35" spans="1:3" s="36" customFormat="1" ht="12.75" x14ac:dyDescent="0.2">
      <c r="A35" s="113">
        <v>1989</v>
      </c>
      <c r="B35" s="153">
        <v>21.875685747642297</v>
      </c>
      <c r="C35" s="147">
        <v>104.44667009405414</v>
      </c>
    </row>
    <row r="36" spans="1:3" s="36" customFormat="1" ht="12.75" x14ac:dyDescent="0.2">
      <c r="A36" s="113">
        <v>1990</v>
      </c>
      <c r="B36" s="153">
        <v>23.294427003889638</v>
      </c>
      <c r="C36" s="147">
        <v>103.07648271363225</v>
      </c>
    </row>
    <row r="37" spans="1:3" s="36" customFormat="1" ht="12.75" x14ac:dyDescent="0.2">
      <c r="A37" s="113">
        <v>1991</v>
      </c>
      <c r="B37" s="153">
        <v>25.19593248301247</v>
      </c>
      <c r="C37" s="147">
        <v>104.8971757829993</v>
      </c>
    </row>
    <row r="38" spans="1:3" s="36" customFormat="1" ht="12.75" x14ac:dyDescent="0.2">
      <c r="A38" s="113">
        <v>1992</v>
      </c>
      <c r="B38" s="153">
        <v>27.282242336539451</v>
      </c>
      <c r="C38" s="147">
        <v>107.8590538276291</v>
      </c>
    </row>
    <row r="39" spans="1:3" s="36" customFormat="1" ht="12.75" x14ac:dyDescent="0.2">
      <c r="A39" s="113">
        <v>1993</v>
      </c>
      <c r="B39" s="153">
        <v>30.010625456237801</v>
      </c>
      <c r="C39" s="147">
        <v>107.41110959493736</v>
      </c>
    </row>
    <row r="40" spans="1:3" s="36" customFormat="1" ht="12.75" x14ac:dyDescent="0.2">
      <c r="A40" s="113">
        <v>1994</v>
      </c>
      <c r="B40" s="153">
        <v>34.653929353890938</v>
      </c>
      <c r="C40" s="147">
        <v>109.9132039293581</v>
      </c>
    </row>
    <row r="41" spans="1:3" s="36" customFormat="1" ht="12.75" x14ac:dyDescent="0.2">
      <c r="A41" s="113">
        <v>1995</v>
      </c>
      <c r="B41" s="153">
        <v>40.306855107758231</v>
      </c>
      <c r="C41" s="147">
        <v>109.55543167504611</v>
      </c>
    </row>
    <row r="42" spans="1:3" s="36" customFormat="1" ht="12.75" x14ac:dyDescent="0.2">
      <c r="A42" s="113">
        <v>1996</v>
      </c>
      <c r="B42" s="153">
        <v>36.623212196731366</v>
      </c>
      <c r="C42" s="147">
        <v>108.5919408504201</v>
      </c>
    </row>
    <row r="43" spans="1:3" s="36" customFormat="1" ht="12.75" x14ac:dyDescent="0.2">
      <c r="A43" s="113">
        <v>1997</v>
      </c>
      <c r="B43" s="153">
        <v>39.513237266220685</v>
      </c>
      <c r="C43" s="147">
        <v>108.52985167228849</v>
      </c>
    </row>
    <row r="44" spans="1:3" s="36" customFormat="1" ht="12.75" x14ac:dyDescent="0.2">
      <c r="A44" s="113">
        <v>1998</v>
      </c>
      <c r="B44" s="153">
        <v>42.649414205502268</v>
      </c>
      <c r="C44" s="147">
        <v>111.43498670743733</v>
      </c>
    </row>
    <row r="45" spans="1:3" s="36" customFormat="1" ht="12.75" x14ac:dyDescent="0.2">
      <c r="A45" s="113">
        <v>1999</v>
      </c>
      <c r="B45" s="153">
        <v>44.174189152159059</v>
      </c>
      <c r="C45" s="147">
        <v>114.68481193869087</v>
      </c>
    </row>
    <row r="46" spans="1:3" s="36" customFormat="1" ht="12.75" x14ac:dyDescent="0.2">
      <c r="A46" s="113">
        <v>2000</v>
      </c>
      <c r="B46" s="153">
        <v>44.300635547433728</v>
      </c>
      <c r="C46" s="147">
        <v>114.33499946476456</v>
      </c>
    </row>
    <row r="47" spans="1:3" s="36" customFormat="1" ht="12.75" x14ac:dyDescent="0.2">
      <c r="A47" s="113">
        <v>2001</v>
      </c>
      <c r="B47" s="153">
        <v>44.52331333346195</v>
      </c>
      <c r="C47" s="147">
        <v>112.71485639136382</v>
      </c>
    </row>
    <row r="48" spans="1:3" s="36" customFormat="1" ht="12.75" x14ac:dyDescent="0.2">
      <c r="A48" s="113">
        <v>2002</v>
      </c>
      <c r="B48" s="153">
        <v>45.228290027834156</v>
      </c>
      <c r="C48" s="147">
        <v>116.42945611910189</v>
      </c>
    </row>
    <row r="49" spans="1:10" s="36" customFormat="1" ht="12.75" x14ac:dyDescent="0.2">
      <c r="A49" s="113">
        <v>2003</v>
      </c>
      <c r="B49" s="153">
        <v>46.466705054144576</v>
      </c>
      <c r="C49" s="147">
        <v>115.40102650542958</v>
      </c>
    </row>
    <row r="50" spans="1:10" s="36" customFormat="1" ht="12.75" x14ac:dyDescent="0.2">
      <c r="A50" s="113">
        <v>2004</v>
      </c>
      <c r="B50" s="153">
        <v>47.152298280705836</v>
      </c>
      <c r="C50" s="147">
        <v>117.30268566868565</v>
      </c>
    </row>
    <row r="51" spans="1:10" s="36" customFormat="1" ht="12.75" x14ac:dyDescent="0.2">
      <c r="A51" s="113">
        <v>2005</v>
      </c>
      <c r="B51" s="153">
        <v>48.741563570262556</v>
      </c>
      <c r="C51" s="147">
        <v>116.85719941915401</v>
      </c>
    </row>
    <row r="52" spans="1:10" s="36" customFormat="1" ht="12.75" x14ac:dyDescent="0.2">
      <c r="A52" s="113">
        <v>2006</v>
      </c>
      <c r="B52" s="153">
        <v>49.51489395590751</v>
      </c>
      <c r="C52" s="147">
        <v>117.08835134338783</v>
      </c>
    </row>
    <row r="53" spans="1:10" s="36" customFormat="1" ht="12.75" x14ac:dyDescent="0.2">
      <c r="A53" s="113">
        <v>2007</v>
      </c>
      <c r="B53" s="153">
        <v>47.936157045449377</v>
      </c>
      <c r="C53" s="147">
        <v>116.7514704525364</v>
      </c>
    </row>
    <row r="54" spans="1:10" s="36" customFormat="1" ht="12.75" x14ac:dyDescent="0.2">
      <c r="A54" s="113">
        <v>2008</v>
      </c>
      <c r="B54" s="153">
        <v>50.995261302227227</v>
      </c>
      <c r="C54" s="147">
        <v>113.26229523822654</v>
      </c>
    </row>
    <row r="55" spans="1:10" s="36" customFormat="1" ht="12.75" x14ac:dyDescent="0.2">
      <c r="A55" s="113">
        <v>2009</v>
      </c>
      <c r="B55" s="153">
        <v>52.263184298601743</v>
      </c>
      <c r="C55" s="147">
        <v>110.75694638631455</v>
      </c>
    </row>
    <row r="56" spans="1:10" s="36" customFormat="1" ht="12.75" x14ac:dyDescent="0.2">
      <c r="A56" s="113">
        <v>2010</v>
      </c>
      <c r="B56" s="153">
        <v>53.824712937591407</v>
      </c>
      <c r="C56" s="147">
        <v>109.65782627116403</v>
      </c>
    </row>
    <row r="57" spans="1:10" s="36" customFormat="1" ht="12.75" x14ac:dyDescent="0.2">
      <c r="A57" s="113">
        <v>2011</v>
      </c>
      <c r="B57" s="153">
        <v>52.965408867306813</v>
      </c>
      <c r="C57" s="147">
        <v>107.07931916113436</v>
      </c>
    </row>
    <row r="58" spans="1:10" s="36" customFormat="1" ht="12.75" x14ac:dyDescent="0.2">
      <c r="A58" s="113">
        <v>2012</v>
      </c>
      <c r="B58" s="153">
        <v>55.046061819364915</v>
      </c>
      <c r="C58" s="147">
        <v>105.81852207767794</v>
      </c>
    </row>
    <row r="59" spans="1:10" s="36" customFormat="1" ht="12.75" x14ac:dyDescent="0.2">
      <c r="A59" s="43">
        <v>2013</v>
      </c>
      <c r="B59" s="155">
        <v>55.992980436709274</v>
      </c>
      <c r="C59" s="149">
        <v>106.17985307053648</v>
      </c>
    </row>
    <row r="60" spans="1:10" s="36" customFormat="1" ht="12.75" x14ac:dyDescent="0.2">
      <c r="A60" s="38"/>
      <c r="C60" s="37"/>
    </row>
    <row r="61" spans="1:10" s="36" customFormat="1" ht="28.5" customHeight="1" x14ac:dyDescent="0.2">
      <c r="A61" s="298" t="s">
        <v>114</v>
      </c>
      <c r="B61" s="299"/>
      <c r="C61" s="299"/>
      <c r="D61" s="299"/>
      <c r="E61" s="299"/>
      <c r="F61" s="299"/>
    </row>
    <row r="62" spans="1:10" s="36" customFormat="1" ht="12.75" x14ac:dyDescent="0.2">
      <c r="A62" s="38" t="s">
        <v>38</v>
      </c>
      <c r="B62" s="37"/>
      <c r="C62" s="37"/>
      <c r="D62" s="37"/>
      <c r="E62" s="37"/>
    </row>
    <row r="63" spans="1:10" s="36" customFormat="1" ht="12.75" x14ac:dyDescent="0.2">
      <c r="A63" s="38"/>
      <c r="C63" s="37"/>
    </row>
    <row r="64" spans="1:10" s="36" customFormat="1" ht="81.75" customHeight="1" x14ac:dyDescent="0.2">
      <c r="A64" s="302" t="s">
        <v>116</v>
      </c>
      <c r="B64" s="302"/>
      <c r="C64" s="302"/>
      <c r="D64" s="302"/>
      <c r="E64" s="302"/>
      <c r="F64" s="302"/>
      <c r="G64" s="302"/>
      <c r="H64" s="302"/>
      <c r="I64" s="302"/>
      <c r="J64" s="302"/>
    </row>
    <row r="65" spans="1:6" s="36" customFormat="1" ht="12.75" x14ac:dyDescent="0.2">
      <c r="A65" s="309"/>
      <c r="B65" s="309"/>
      <c r="C65" s="309"/>
      <c r="D65" s="309"/>
      <c r="E65" s="309"/>
      <c r="F65" s="309"/>
    </row>
  </sheetData>
  <mergeCells count="4">
    <mergeCell ref="B4:C4"/>
    <mergeCell ref="A61:F61"/>
    <mergeCell ref="A65:F65"/>
    <mergeCell ref="A64:J64"/>
  </mergeCells>
  <pageMargins left="0.7" right="0.7" top="0.75" bottom="0.75" header="0.3" footer="0.3"/>
  <pageSetup scale="7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/>
  </sheetViews>
  <sheetFormatPr defaultRowHeight="12.75" x14ac:dyDescent="0.2"/>
  <cols>
    <col min="1" max="1" width="9.140625" style="26"/>
    <col min="2" max="3" width="13.7109375" style="26" customWidth="1"/>
    <col min="4" max="4" width="18.140625" style="27" customWidth="1"/>
    <col min="5" max="5" width="9.140625" style="26"/>
    <col min="9" max="16384" width="9.140625" style="26"/>
  </cols>
  <sheetData>
    <row r="1" spans="1:9" ht="12.75" customHeight="1" x14ac:dyDescent="0.2">
      <c r="A1" s="25" t="s">
        <v>81</v>
      </c>
    </row>
    <row r="2" spans="1:9" ht="12.75" customHeight="1" x14ac:dyDescent="0.2"/>
    <row r="3" spans="1:9" ht="38.25" x14ac:dyDescent="0.2">
      <c r="A3" s="28" t="s">
        <v>0</v>
      </c>
      <c r="B3" s="91" t="s">
        <v>59</v>
      </c>
      <c r="C3" s="92" t="s">
        <v>60</v>
      </c>
      <c r="D3" s="93" t="s">
        <v>61</v>
      </c>
    </row>
    <row r="4" spans="1:9" ht="12.75" customHeight="1" x14ac:dyDescent="0.2">
      <c r="B4" s="317" t="s">
        <v>6</v>
      </c>
      <c r="C4" s="317"/>
      <c r="D4" s="96" t="s">
        <v>62</v>
      </c>
    </row>
    <row r="5" spans="1:9" ht="12.75" customHeight="1" x14ac:dyDescent="0.2">
      <c r="C5" s="30"/>
    </row>
    <row r="6" spans="1:9" ht="12.75" customHeight="1" x14ac:dyDescent="0.2">
      <c r="A6" s="116">
        <v>1960</v>
      </c>
      <c r="B6" s="227">
        <v>7.7050000000000001</v>
      </c>
      <c r="C6" s="227">
        <v>102.381</v>
      </c>
      <c r="D6" s="114">
        <f t="shared" ref="D6:D37" si="0">B6/C6*100</f>
        <v>7.5258104531114176</v>
      </c>
      <c r="E6" s="31"/>
    </row>
    <row r="7" spans="1:9" ht="12.75" customHeight="1" x14ac:dyDescent="0.2">
      <c r="A7" s="116">
        <v>1961</v>
      </c>
      <c r="B7" s="227">
        <v>5.2290000000000001</v>
      </c>
      <c r="C7" s="227">
        <v>92.5</v>
      </c>
      <c r="D7" s="114">
        <f t="shared" si="0"/>
        <v>5.6529729729729725</v>
      </c>
      <c r="E7" s="31"/>
    </row>
    <row r="8" spans="1:9" ht="12.75" customHeight="1" x14ac:dyDescent="0.2">
      <c r="A8" s="116">
        <v>1962</v>
      </c>
      <c r="B8" s="227">
        <v>4.66</v>
      </c>
      <c r="C8" s="227">
        <v>97.947999999999993</v>
      </c>
      <c r="D8" s="114">
        <f t="shared" si="0"/>
        <v>4.7576264956915919</v>
      </c>
      <c r="E8" s="31"/>
    </row>
    <row r="9" spans="1:9" ht="12.75" customHeight="1" x14ac:dyDescent="0.2">
      <c r="A9" s="116">
        <v>1963</v>
      </c>
      <c r="B9" s="227">
        <v>10.879</v>
      </c>
      <c r="C9" s="227">
        <v>111.648</v>
      </c>
      <c r="D9" s="114">
        <f t="shared" si="0"/>
        <v>9.7440169102894814</v>
      </c>
      <c r="E9" s="31"/>
    </row>
    <row r="10" spans="1:9" ht="12.75" customHeight="1" x14ac:dyDescent="0.25">
      <c r="A10" s="116">
        <v>1964</v>
      </c>
      <c r="B10" s="227">
        <v>16.024000000000001</v>
      </c>
      <c r="C10" s="227">
        <v>129.67099999999999</v>
      </c>
      <c r="D10" s="114">
        <f t="shared" si="0"/>
        <v>12.35742764380625</v>
      </c>
      <c r="E10" s="31"/>
      <c r="I10" s="32"/>
    </row>
    <row r="11" spans="1:9" ht="12.75" customHeight="1" x14ac:dyDescent="0.25">
      <c r="A11" s="116">
        <v>1965</v>
      </c>
      <c r="B11" s="227">
        <v>16.456</v>
      </c>
      <c r="C11" s="227">
        <v>135.86500000000001</v>
      </c>
      <c r="D11" s="114">
        <f t="shared" si="0"/>
        <v>12.112022963971588</v>
      </c>
      <c r="E11" s="31"/>
      <c r="I11" s="32"/>
    </row>
    <row r="12" spans="1:9" ht="12.75" customHeight="1" x14ac:dyDescent="0.25">
      <c r="A12" s="116">
        <v>1966</v>
      </c>
      <c r="B12" s="227">
        <v>16.773</v>
      </c>
      <c r="C12" s="227">
        <v>141.31800000000001</v>
      </c>
      <c r="D12" s="114">
        <f t="shared" si="0"/>
        <v>11.868976351207913</v>
      </c>
      <c r="E12" s="31"/>
      <c r="I12" s="32"/>
    </row>
    <row r="13" spans="1:9" ht="12.75" customHeight="1" x14ac:dyDescent="0.25">
      <c r="A13" s="116">
        <v>1967</v>
      </c>
      <c r="B13" s="227">
        <v>19.398</v>
      </c>
      <c r="C13" s="227">
        <v>144.76300000000001</v>
      </c>
      <c r="D13" s="114">
        <f t="shared" si="0"/>
        <v>13.399832830212139</v>
      </c>
      <c r="E13" s="31"/>
      <c r="I13" s="32"/>
    </row>
    <row r="14" spans="1:9" ht="12.75" customHeight="1" x14ac:dyDescent="0.25">
      <c r="A14" s="116">
        <v>1968</v>
      </c>
      <c r="B14" s="227">
        <v>16.986000000000001</v>
      </c>
      <c r="C14" s="227">
        <v>142.16399999999999</v>
      </c>
      <c r="D14" s="114">
        <f t="shared" si="0"/>
        <v>11.948172533130752</v>
      </c>
      <c r="E14" s="31"/>
      <c r="I14" s="32"/>
    </row>
    <row r="15" spans="1:9" ht="12.75" customHeight="1" x14ac:dyDescent="0.25">
      <c r="A15" s="116">
        <v>1969</v>
      </c>
      <c r="B15" s="227">
        <v>15.314</v>
      </c>
      <c r="C15" s="227">
        <v>145.83799999999999</v>
      </c>
      <c r="D15" s="114">
        <f t="shared" si="0"/>
        <v>10.500692549266995</v>
      </c>
      <c r="E15" s="31"/>
      <c r="I15" s="32"/>
    </row>
    <row r="16" spans="1:9" ht="12.75" customHeight="1" x14ac:dyDescent="0.25">
      <c r="A16" s="116">
        <v>1970</v>
      </c>
      <c r="B16" s="227">
        <v>12.494999999999999</v>
      </c>
      <c r="C16" s="227">
        <v>156.43600000000001</v>
      </c>
      <c r="D16" s="114">
        <f t="shared" si="0"/>
        <v>7.9872919276892773</v>
      </c>
      <c r="E16" s="31"/>
      <c r="I16" s="32"/>
    </row>
    <row r="17" spans="1:9" ht="12.75" customHeight="1" x14ac:dyDescent="0.25">
      <c r="A17" s="116">
        <v>1971</v>
      </c>
      <c r="B17" s="227">
        <v>17.896999999999998</v>
      </c>
      <c r="C17" s="227">
        <v>166.81</v>
      </c>
      <c r="D17" s="114">
        <f t="shared" si="0"/>
        <v>10.728973083148491</v>
      </c>
      <c r="E17" s="31"/>
      <c r="I17" s="32"/>
    </row>
    <row r="18" spans="1:9" ht="12.75" customHeight="1" x14ac:dyDescent="0.25">
      <c r="A18" s="116">
        <v>1972</v>
      </c>
      <c r="B18" s="227">
        <v>19.495000000000001</v>
      </c>
      <c r="C18" s="227">
        <v>167.29</v>
      </c>
      <c r="D18" s="114">
        <f t="shared" si="0"/>
        <v>11.653416223324767</v>
      </c>
      <c r="E18" s="31"/>
      <c r="I18" s="32"/>
    </row>
    <row r="19" spans="1:9" ht="12.75" customHeight="1" x14ac:dyDescent="0.25">
      <c r="A19" s="116">
        <v>1973</v>
      </c>
      <c r="B19" s="227">
        <v>18.172000000000001</v>
      </c>
      <c r="C19" s="227">
        <v>181.387</v>
      </c>
      <c r="D19" s="114">
        <f t="shared" si="0"/>
        <v>10.018358537271139</v>
      </c>
      <c r="E19" s="31"/>
      <c r="I19" s="32"/>
    </row>
    <row r="20" spans="1:9" ht="12.75" customHeight="1" x14ac:dyDescent="0.25">
      <c r="A20" s="116">
        <v>1974</v>
      </c>
      <c r="B20" s="227">
        <v>16.329999999999998</v>
      </c>
      <c r="C20" s="227">
        <v>186.166</v>
      </c>
      <c r="D20" s="114">
        <f t="shared" si="0"/>
        <v>8.7717413491185283</v>
      </c>
      <c r="E20" s="31"/>
      <c r="I20" s="32"/>
    </row>
    <row r="21" spans="1:9" ht="12.75" customHeight="1" x14ac:dyDescent="0.25">
      <c r="A21" s="116">
        <v>1975</v>
      </c>
      <c r="B21" s="227">
        <v>16.484000000000002</v>
      </c>
      <c r="C21" s="227">
        <v>195.036</v>
      </c>
      <c r="D21" s="114">
        <f t="shared" si="0"/>
        <v>8.451773006009148</v>
      </c>
      <c r="E21" s="31"/>
      <c r="I21" s="32"/>
    </row>
    <row r="22" spans="1:9" ht="12.75" customHeight="1" x14ac:dyDescent="0.25">
      <c r="A22" s="116">
        <v>1976</v>
      </c>
      <c r="B22" s="227">
        <v>16.539000000000001</v>
      </c>
      <c r="C22" s="227">
        <v>201.57300000000001</v>
      </c>
      <c r="D22" s="114">
        <f t="shared" si="0"/>
        <v>8.2049679272521612</v>
      </c>
      <c r="E22" s="31"/>
      <c r="I22" s="32"/>
    </row>
    <row r="23" spans="1:9" ht="12.75" customHeight="1" x14ac:dyDescent="0.25">
      <c r="A23" s="116">
        <v>1977</v>
      </c>
      <c r="B23" s="227">
        <v>14.406000000000001</v>
      </c>
      <c r="C23" s="227">
        <v>207.214</v>
      </c>
      <c r="D23" s="114">
        <f t="shared" si="0"/>
        <v>6.9522329572326198</v>
      </c>
      <c r="E23" s="31"/>
      <c r="I23" s="32"/>
    </row>
    <row r="24" spans="1:9" ht="12.75" customHeight="1" x14ac:dyDescent="0.25">
      <c r="A24" s="116">
        <v>1978</v>
      </c>
      <c r="B24" s="227">
        <v>16.488</v>
      </c>
      <c r="C24" s="227">
        <v>210.614</v>
      </c>
      <c r="D24" s="114">
        <f t="shared" si="0"/>
        <v>7.8285394133343456</v>
      </c>
      <c r="E24" s="31"/>
      <c r="I24" s="32"/>
    </row>
    <row r="25" spans="1:9" ht="12.75" customHeight="1" x14ac:dyDescent="0.25">
      <c r="A25" s="116">
        <v>1979</v>
      </c>
      <c r="B25" s="227">
        <v>23.538</v>
      </c>
      <c r="C25" s="228">
        <v>235.79900000000001</v>
      </c>
      <c r="D25" s="114">
        <f t="shared" si="0"/>
        <v>9.9822306286286207</v>
      </c>
      <c r="E25" s="31"/>
      <c r="I25" s="32"/>
    </row>
    <row r="26" spans="1:9" ht="12.75" customHeight="1" x14ac:dyDescent="0.25">
      <c r="A26" s="116">
        <v>1980</v>
      </c>
      <c r="B26" s="227">
        <v>33.718000000000004</v>
      </c>
      <c r="C26" s="229">
        <v>254.07599999999999</v>
      </c>
      <c r="D26" s="114">
        <f t="shared" si="0"/>
        <v>13.27083234937578</v>
      </c>
      <c r="E26" s="31"/>
      <c r="I26" s="32"/>
    </row>
    <row r="27" spans="1:9" ht="12.75" customHeight="1" x14ac:dyDescent="0.25">
      <c r="A27" s="116">
        <v>1981</v>
      </c>
      <c r="B27" s="227">
        <v>36.186999999999998</v>
      </c>
      <c r="C27" s="229">
        <v>259.82100000000003</v>
      </c>
      <c r="D27" s="114">
        <f t="shared" si="0"/>
        <v>13.927665585152853</v>
      </c>
      <c r="E27" s="31"/>
      <c r="I27" s="32"/>
    </row>
    <row r="28" spans="1:9" ht="12.75" customHeight="1" x14ac:dyDescent="0.25">
      <c r="A28" s="116">
        <v>1982</v>
      </c>
      <c r="B28" s="227">
        <v>38.061</v>
      </c>
      <c r="C28" s="229">
        <v>262.971</v>
      </c>
      <c r="D28" s="114">
        <f t="shared" si="0"/>
        <v>14.473459050617748</v>
      </c>
      <c r="E28" s="31"/>
      <c r="I28" s="32"/>
    </row>
    <row r="29" spans="1:9" ht="12.75" customHeight="1" x14ac:dyDescent="0.25">
      <c r="A29" s="116">
        <v>1983</v>
      </c>
      <c r="B29" s="227">
        <v>42.287999999999997</v>
      </c>
      <c r="C29" s="229">
        <v>270.98099999999999</v>
      </c>
      <c r="D29" s="114">
        <f t="shared" si="0"/>
        <v>15.605522158380106</v>
      </c>
      <c r="E29" s="31"/>
      <c r="I29" s="32"/>
    </row>
    <row r="30" spans="1:9" ht="12.75" customHeight="1" x14ac:dyDescent="0.25">
      <c r="A30" s="116">
        <v>1984</v>
      </c>
      <c r="B30" s="227">
        <v>43.381999999999998</v>
      </c>
      <c r="C30" s="229">
        <v>280.411</v>
      </c>
      <c r="D30" s="114">
        <f t="shared" si="0"/>
        <v>15.470862412672826</v>
      </c>
      <c r="E30" s="31"/>
      <c r="I30" s="32"/>
    </row>
    <row r="31" spans="1:9" ht="12.75" customHeight="1" x14ac:dyDescent="0.25">
      <c r="A31" s="116">
        <v>1985</v>
      </c>
      <c r="B31" s="227">
        <v>44.911000000000001</v>
      </c>
      <c r="C31" s="229">
        <v>285.13900000000001</v>
      </c>
      <c r="D31" s="114">
        <f t="shared" si="0"/>
        <v>15.750563760131023</v>
      </c>
      <c r="E31" s="31"/>
      <c r="I31" s="32"/>
    </row>
    <row r="32" spans="1:9" ht="12.75" customHeight="1" x14ac:dyDescent="0.25">
      <c r="A32" s="116">
        <v>1986</v>
      </c>
      <c r="B32" s="227">
        <v>48.115000000000002</v>
      </c>
      <c r="C32" s="229">
        <v>290.14299999999997</v>
      </c>
      <c r="D32" s="114">
        <f t="shared" si="0"/>
        <v>16.583202076217589</v>
      </c>
      <c r="E32" s="31"/>
      <c r="I32" s="32"/>
    </row>
    <row r="33" spans="1:9" ht="12.75" customHeight="1" x14ac:dyDescent="0.25">
      <c r="A33" s="116">
        <v>1987</v>
      </c>
      <c r="B33" s="227">
        <v>50.323</v>
      </c>
      <c r="C33" s="229">
        <v>298.56799999999998</v>
      </c>
      <c r="D33" s="114">
        <f t="shared" si="0"/>
        <v>16.854786849226976</v>
      </c>
      <c r="E33" s="31"/>
      <c r="I33" s="32"/>
    </row>
    <row r="34" spans="1:9" ht="12.75" customHeight="1" x14ac:dyDescent="0.25">
      <c r="A34" s="116">
        <v>1988</v>
      </c>
      <c r="B34" s="227">
        <v>51.582000000000001</v>
      </c>
      <c r="C34" s="229">
        <v>305.38799999999998</v>
      </c>
      <c r="D34" s="114">
        <f t="shared" si="0"/>
        <v>16.890644033164371</v>
      </c>
      <c r="E34" s="31"/>
      <c r="I34" s="32"/>
    </row>
    <row r="35" spans="1:9" ht="12.75" customHeight="1" x14ac:dyDescent="0.25">
      <c r="A35" s="116">
        <v>1989</v>
      </c>
      <c r="B35" s="227">
        <v>53.832999999999998</v>
      </c>
      <c r="C35" s="229">
        <v>311.709</v>
      </c>
      <c r="D35" s="114">
        <f t="shared" si="0"/>
        <v>17.270274518862145</v>
      </c>
      <c r="E35" s="31"/>
      <c r="I35" s="32"/>
    </row>
    <row r="36" spans="1:9" ht="12.75" customHeight="1" x14ac:dyDescent="0.25">
      <c r="A36" s="116">
        <v>1990</v>
      </c>
      <c r="B36" s="227">
        <v>60.533999999999999</v>
      </c>
      <c r="C36" s="229">
        <v>322.05599999999998</v>
      </c>
      <c r="D36" s="114">
        <f t="shared" si="0"/>
        <v>18.796109993293094</v>
      </c>
      <c r="E36" s="31"/>
      <c r="I36" s="32"/>
    </row>
    <row r="37" spans="1:9" ht="12.75" customHeight="1" x14ac:dyDescent="0.25">
      <c r="A37" s="116">
        <v>1991</v>
      </c>
      <c r="B37" s="227">
        <v>65.540999999999997</v>
      </c>
      <c r="C37" s="229">
        <v>330.09899999999999</v>
      </c>
      <c r="D37" s="114">
        <f t="shared" si="0"/>
        <v>19.854952605127551</v>
      </c>
      <c r="E37" s="31"/>
      <c r="I37" s="32"/>
    </row>
    <row r="38" spans="1:9" ht="12.75" customHeight="1" x14ac:dyDescent="0.25">
      <c r="A38" s="116">
        <v>1992</v>
      </c>
      <c r="B38" s="227">
        <v>67.11</v>
      </c>
      <c r="C38" s="229">
        <v>335.065</v>
      </c>
      <c r="D38" s="114">
        <f t="shared" ref="D38:D59" si="1">B38/C38*100</f>
        <v>20.028949606792711</v>
      </c>
      <c r="E38" s="31"/>
      <c r="I38" s="32"/>
    </row>
    <row r="39" spans="1:9" ht="12.75" customHeight="1" x14ac:dyDescent="0.25">
      <c r="A39" s="116">
        <v>1993</v>
      </c>
      <c r="B39" s="227">
        <v>72.86</v>
      </c>
      <c r="C39" s="229">
        <v>343.38200000000001</v>
      </c>
      <c r="D39" s="114">
        <f t="shared" si="1"/>
        <v>21.218351573466286</v>
      </c>
      <c r="E39" s="31"/>
      <c r="I39" s="32"/>
    </row>
    <row r="40" spans="1:9" ht="12.75" customHeight="1" x14ac:dyDescent="0.25">
      <c r="A40" s="116">
        <v>1994</v>
      </c>
      <c r="B40" s="227">
        <v>79.614000000000004</v>
      </c>
      <c r="C40" s="229">
        <v>349.87799999999999</v>
      </c>
      <c r="D40" s="114">
        <f t="shared" si="1"/>
        <v>22.75478881210022</v>
      </c>
      <c r="E40" s="31"/>
      <c r="I40" s="32"/>
    </row>
    <row r="41" spans="1:9" ht="12.75" customHeight="1" x14ac:dyDescent="0.25">
      <c r="A41" s="116">
        <v>1995</v>
      </c>
      <c r="B41" s="227">
        <v>81.596999999999994</v>
      </c>
      <c r="C41" s="229">
        <v>353.16800000000001</v>
      </c>
      <c r="D41" s="114">
        <f t="shared" si="1"/>
        <v>23.104301635482262</v>
      </c>
      <c r="E41" s="31"/>
      <c r="I41" s="32"/>
    </row>
    <row r="42" spans="1:9" ht="12.75" customHeight="1" x14ac:dyDescent="0.25">
      <c r="A42" s="116">
        <v>1996</v>
      </c>
      <c r="B42" s="227">
        <v>85.960999999999999</v>
      </c>
      <c r="C42" s="229">
        <v>360.57400000000001</v>
      </c>
      <c r="D42" s="114">
        <f t="shared" si="1"/>
        <v>23.840043929956124</v>
      </c>
      <c r="E42" s="31"/>
      <c r="I42" s="32"/>
    </row>
    <row r="43" spans="1:9" ht="12.75" customHeight="1" x14ac:dyDescent="0.25">
      <c r="A43" s="116">
        <v>1997</v>
      </c>
      <c r="B43" s="227">
        <v>92.051000000000002</v>
      </c>
      <c r="C43" s="229">
        <v>363.32</v>
      </c>
      <c r="D43" s="114">
        <f t="shared" si="1"/>
        <v>25.336067378619397</v>
      </c>
      <c r="E43" s="31"/>
      <c r="I43" s="32"/>
    </row>
    <row r="44" spans="1:9" ht="12.75" customHeight="1" x14ac:dyDescent="0.25">
      <c r="A44" s="116">
        <v>1998</v>
      </c>
      <c r="B44" s="227">
        <v>96.41</v>
      </c>
      <c r="C44" s="229">
        <v>369.69299999999998</v>
      </c>
      <c r="D44" s="114">
        <f t="shared" si="1"/>
        <v>26.078394776206203</v>
      </c>
      <c r="E44" s="31"/>
      <c r="I44" s="32"/>
    </row>
    <row r="45" spans="1:9" ht="12.75" customHeight="1" x14ac:dyDescent="0.25">
      <c r="A45" s="116">
        <v>1999</v>
      </c>
      <c r="B45" s="227">
        <v>99.174999999999997</v>
      </c>
      <c r="C45" s="229">
        <v>372.30399999999997</v>
      </c>
      <c r="D45" s="114">
        <f t="shared" si="1"/>
        <v>26.638177403412268</v>
      </c>
      <c r="E45" s="31"/>
      <c r="I45" s="32"/>
    </row>
    <row r="46" spans="1:9" ht="12.75" customHeight="1" x14ac:dyDescent="0.25">
      <c r="A46" s="116">
        <v>2000</v>
      </c>
      <c r="B46" s="227">
        <v>104.377</v>
      </c>
      <c r="C46" s="229">
        <v>375.00400000000002</v>
      </c>
      <c r="D46" s="114">
        <f t="shared" si="1"/>
        <v>27.833569775255729</v>
      </c>
      <c r="E46" s="31"/>
      <c r="I46" s="32"/>
    </row>
    <row r="47" spans="1:9" ht="12.75" customHeight="1" x14ac:dyDescent="0.25">
      <c r="A47" s="116">
        <v>2001</v>
      </c>
      <c r="B47" s="227">
        <v>105.307</v>
      </c>
      <c r="C47" s="229">
        <v>378.21600000000001</v>
      </c>
      <c r="D47" s="114">
        <f t="shared" si="1"/>
        <v>27.843084375066102</v>
      </c>
      <c r="E47" s="31"/>
      <c r="I47" s="32"/>
    </row>
    <row r="48" spans="1:9" ht="12.75" customHeight="1" x14ac:dyDescent="0.25">
      <c r="A48" s="116">
        <v>2002</v>
      </c>
      <c r="B48" s="227">
        <v>104.91</v>
      </c>
      <c r="C48" s="229">
        <v>377.18599999999998</v>
      </c>
      <c r="D48" s="114">
        <f t="shared" si="1"/>
        <v>27.813863717105093</v>
      </c>
      <c r="E48" s="31"/>
      <c r="I48" s="32"/>
    </row>
    <row r="49" spans="1:9" ht="12.75" customHeight="1" x14ac:dyDescent="0.25">
      <c r="A49" s="116">
        <v>2003</v>
      </c>
      <c r="B49" s="227">
        <v>105.1</v>
      </c>
      <c r="C49" s="229">
        <v>374.94099999999997</v>
      </c>
      <c r="D49" s="114">
        <f t="shared" si="1"/>
        <v>28.031076889430608</v>
      </c>
      <c r="E49" s="31"/>
      <c r="I49" s="32"/>
    </row>
    <row r="50" spans="1:9" ht="12.75" customHeight="1" x14ac:dyDescent="0.25">
      <c r="A50" s="116">
        <v>2004</v>
      </c>
      <c r="B50" s="227">
        <v>104.32</v>
      </c>
      <c r="C50" s="229">
        <v>373.38200000000001</v>
      </c>
      <c r="D50" s="114">
        <f t="shared" si="1"/>
        <v>27.939215066607385</v>
      </c>
      <c r="E50" s="31"/>
      <c r="I50" s="32"/>
    </row>
    <row r="51" spans="1:9" ht="12.75" customHeight="1" x14ac:dyDescent="0.25">
      <c r="A51" s="116">
        <v>2005</v>
      </c>
      <c r="B51" s="227">
        <v>107</v>
      </c>
      <c r="C51" s="229">
        <v>376.61</v>
      </c>
      <c r="D51" s="114">
        <f t="shared" si="1"/>
        <v>28.411353920501313</v>
      </c>
      <c r="E51" s="31"/>
      <c r="I51" s="32"/>
    </row>
    <row r="52" spans="1:9" ht="12.75" customHeight="1" x14ac:dyDescent="0.25">
      <c r="A52" s="116">
        <v>2006</v>
      </c>
      <c r="B52" s="227">
        <v>108.85</v>
      </c>
      <c r="C52" s="229">
        <v>382.79599999999999</v>
      </c>
      <c r="D52" s="114">
        <f t="shared" si="1"/>
        <v>28.435511342856245</v>
      </c>
      <c r="E52" s="31"/>
      <c r="I52" s="32"/>
    </row>
    <row r="53" spans="1:9" ht="12.75" customHeight="1" x14ac:dyDescent="0.25">
      <c r="A53" s="116">
        <v>2007</v>
      </c>
      <c r="B53" s="227">
        <v>114.7</v>
      </c>
      <c r="C53" s="229">
        <v>391.38299999999998</v>
      </c>
      <c r="D53" s="114">
        <f t="shared" si="1"/>
        <v>29.306331649560661</v>
      </c>
      <c r="E53" s="31"/>
      <c r="I53" s="32"/>
    </row>
    <row r="54" spans="1:9" ht="12.75" customHeight="1" x14ac:dyDescent="0.25">
      <c r="A54" s="116">
        <v>2008</v>
      </c>
      <c r="B54" s="227">
        <v>117.05</v>
      </c>
      <c r="C54" s="229">
        <v>399.66199999999998</v>
      </c>
      <c r="D54" s="114">
        <f t="shared" si="1"/>
        <v>29.287247724327059</v>
      </c>
      <c r="E54" s="31"/>
      <c r="I54" s="32"/>
    </row>
    <row r="55" spans="1:9" ht="12.75" customHeight="1" x14ac:dyDescent="0.25">
      <c r="A55" s="116">
        <v>2009</v>
      </c>
      <c r="B55" s="242">
        <v>129.1</v>
      </c>
      <c r="C55" s="229">
        <v>414.57100000000003</v>
      </c>
      <c r="D55" s="114">
        <f t="shared" si="1"/>
        <v>31.140624886931306</v>
      </c>
      <c r="E55" s="31"/>
      <c r="I55" s="32"/>
    </row>
    <row r="56" spans="1:9" ht="12.75" customHeight="1" x14ac:dyDescent="0.25">
      <c r="A56" s="116">
        <v>2010</v>
      </c>
      <c r="B56" s="228">
        <v>141.75</v>
      </c>
      <c r="C56" s="229">
        <v>433.94799999999998</v>
      </c>
      <c r="D56" s="114">
        <f t="shared" si="1"/>
        <v>32.665204125839963</v>
      </c>
      <c r="E56" s="31"/>
      <c r="I56" s="32"/>
    </row>
    <row r="57" spans="1:9" ht="12.75" customHeight="1" x14ac:dyDescent="0.25">
      <c r="A57" s="116">
        <v>2011</v>
      </c>
      <c r="B57" s="228">
        <v>156.4</v>
      </c>
      <c r="C57" s="229">
        <v>459.09199999999998</v>
      </c>
      <c r="D57" s="114">
        <f t="shared" si="1"/>
        <v>34.067245780802111</v>
      </c>
      <c r="E57" s="31"/>
      <c r="I57" s="32"/>
    </row>
    <row r="58" spans="1:9" ht="12.75" customHeight="1" x14ac:dyDescent="0.25">
      <c r="A58" s="116">
        <v>2012</v>
      </c>
      <c r="B58" s="228">
        <v>171.15</v>
      </c>
      <c r="C58" s="229">
        <v>481.27100000000002</v>
      </c>
      <c r="D58" s="114">
        <f t="shared" si="1"/>
        <v>35.56208456358268</v>
      </c>
      <c r="E58" s="31"/>
      <c r="I58" s="32"/>
    </row>
    <row r="59" spans="1:9" ht="12.75" customHeight="1" x14ac:dyDescent="0.25">
      <c r="A59" s="118">
        <v>2013</v>
      </c>
      <c r="B59" s="243">
        <v>185.35</v>
      </c>
      <c r="C59" s="230">
        <v>499.97500000000002</v>
      </c>
      <c r="D59" s="226">
        <f t="shared" si="1"/>
        <v>37.071853592679631</v>
      </c>
      <c r="I59" s="32"/>
    </row>
    <row r="60" spans="1:9" ht="12.75" customHeight="1" x14ac:dyDescent="0.25">
      <c r="A60" s="179"/>
      <c r="B60" s="117"/>
      <c r="C60" s="180"/>
      <c r="D60" s="117"/>
      <c r="I60" s="32"/>
    </row>
    <row r="61" spans="1:9" ht="12.75" customHeight="1" x14ac:dyDescent="0.25">
      <c r="A61" s="280" t="s">
        <v>124</v>
      </c>
      <c r="B61" s="117"/>
      <c r="C61" s="180"/>
      <c r="D61" s="117"/>
      <c r="I61" s="32"/>
    </row>
    <row r="62" spans="1:9" ht="12.75" customHeight="1" x14ac:dyDescent="0.25">
      <c r="A62" s="179"/>
      <c r="B62" s="117"/>
      <c r="C62" s="180"/>
      <c r="D62" s="117"/>
      <c r="I62" s="32"/>
    </row>
    <row r="63" spans="1:9" ht="43.5" customHeight="1" x14ac:dyDescent="0.2">
      <c r="A63" s="318" t="s">
        <v>110</v>
      </c>
      <c r="B63" s="318"/>
      <c r="C63" s="318"/>
      <c r="D63" s="318"/>
      <c r="E63" s="318"/>
    </row>
    <row r="64" spans="1:9" ht="12.75" customHeight="1" x14ac:dyDescent="0.2">
      <c r="A64" s="33"/>
      <c r="C64" s="33"/>
      <c r="D64" s="34"/>
    </row>
    <row r="65" spans="3:4" x14ac:dyDescent="0.2">
      <c r="C65" s="33"/>
      <c r="D65" s="34"/>
    </row>
  </sheetData>
  <mergeCells count="2">
    <mergeCell ref="B4:C4"/>
    <mergeCell ref="A63:E63"/>
  </mergeCells>
  <pageMargins left="0.7" right="0.7" top="0.75" bottom="0.75" header="0.3" footer="0.3"/>
  <pageSetup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Normal="100" zoomScaleSheetLayoutView="100" workbookViewId="0"/>
  </sheetViews>
  <sheetFormatPr defaultRowHeight="12.75" x14ac:dyDescent="0.2"/>
  <cols>
    <col min="1" max="1" width="9.140625" style="88"/>
    <col min="2" max="2" width="12.7109375" style="88" customWidth="1"/>
    <col min="3" max="3" width="15.85546875" style="88" customWidth="1"/>
    <col min="4" max="4" width="21.140625" style="89" customWidth="1"/>
    <col min="5" max="16384" width="9.140625" style="88"/>
  </cols>
  <sheetData>
    <row r="1" spans="1:4" x14ac:dyDescent="0.2">
      <c r="A1" s="87" t="s">
        <v>99</v>
      </c>
    </row>
    <row r="3" spans="1:4" ht="38.25" x14ac:dyDescent="0.2">
      <c r="A3" s="90" t="s">
        <v>0</v>
      </c>
      <c r="B3" s="91" t="s">
        <v>59</v>
      </c>
      <c r="C3" s="92" t="s">
        <v>60</v>
      </c>
      <c r="D3" s="93" t="s">
        <v>61</v>
      </c>
    </row>
    <row r="4" spans="1:4" x14ac:dyDescent="0.2">
      <c r="A4" s="94"/>
      <c r="B4" s="95" t="s">
        <v>6</v>
      </c>
      <c r="C4" s="95" t="s">
        <v>6</v>
      </c>
      <c r="D4" s="96" t="s">
        <v>62</v>
      </c>
    </row>
    <row r="6" spans="1:4" x14ac:dyDescent="0.2">
      <c r="A6" s="132">
        <v>1960</v>
      </c>
      <c r="B6" s="133">
        <v>294.24</v>
      </c>
      <c r="C6" s="133">
        <v>815.24699999999996</v>
      </c>
      <c r="D6" s="134">
        <f>(B6/C6)*100</f>
        <v>36.092129133869861</v>
      </c>
    </row>
    <row r="7" spans="1:4" x14ac:dyDescent="0.2">
      <c r="A7" s="132">
        <v>1961</v>
      </c>
      <c r="B7" s="133">
        <v>292.28399999999999</v>
      </c>
      <c r="C7" s="133">
        <v>816.702</v>
      </c>
      <c r="D7" s="134">
        <f t="shared" ref="D7:D57" si="0">(B7/C7)*100</f>
        <v>35.788329158003776</v>
      </c>
    </row>
    <row r="8" spans="1:4" x14ac:dyDescent="0.2">
      <c r="A8" s="132">
        <v>1962</v>
      </c>
      <c r="B8" s="133">
        <v>292.75</v>
      </c>
      <c r="C8" s="133">
        <v>837.71600000000001</v>
      </c>
      <c r="D8" s="134">
        <f t="shared" si="0"/>
        <v>34.946210887699408</v>
      </c>
    </row>
    <row r="9" spans="1:4" x14ac:dyDescent="0.2">
      <c r="A9" s="132">
        <v>1963</v>
      </c>
      <c r="B9" s="133">
        <v>295.46199999999999</v>
      </c>
      <c r="C9" s="133">
        <v>852.07299999999998</v>
      </c>
      <c r="D9" s="134">
        <f t="shared" si="0"/>
        <v>34.675667460417124</v>
      </c>
    </row>
    <row r="10" spans="1:4" x14ac:dyDescent="0.2">
      <c r="A10" s="132">
        <v>1964</v>
      </c>
      <c r="B10" s="133">
        <v>315.15300000000002</v>
      </c>
      <c r="C10" s="133">
        <v>895.76400000000001</v>
      </c>
      <c r="D10" s="134">
        <f t="shared" si="0"/>
        <v>35.182592736479698</v>
      </c>
    </row>
    <row r="11" spans="1:4" x14ac:dyDescent="0.2">
      <c r="A11" s="132">
        <v>1965</v>
      </c>
      <c r="B11" s="133">
        <v>348.54399999999998</v>
      </c>
      <c r="C11" s="133">
        <v>931.98500000000001</v>
      </c>
      <c r="D11" s="134">
        <f t="shared" si="0"/>
        <v>37.398026792276696</v>
      </c>
    </row>
    <row r="12" spans="1:4" x14ac:dyDescent="0.2">
      <c r="A12" s="132">
        <v>1966</v>
      </c>
      <c r="B12" s="133">
        <v>361.43900000000002</v>
      </c>
      <c r="C12" s="133">
        <v>956.524</v>
      </c>
      <c r="D12" s="134">
        <f t="shared" si="0"/>
        <v>37.786715231400365</v>
      </c>
    </row>
    <row r="13" spans="1:4" x14ac:dyDescent="0.2">
      <c r="A13" s="132">
        <v>1967</v>
      </c>
      <c r="B13" s="133">
        <v>376.40100000000001</v>
      </c>
      <c r="C13" s="133">
        <v>987.53499999999997</v>
      </c>
      <c r="D13" s="134">
        <f t="shared" si="0"/>
        <v>38.115206043330112</v>
      </c>
    </row>
    <row r="14" spans="1:4" x14ac:dyDescent="0.2">
      <c r="A14" s="132">
        <v>1968</v>
      </c>
      <c r="B14" s="133">
        <v>397.19299999999998</v>
      </c>
      <c r="C14" s="133">
        <v>1019.986</v>
      </c>
      <c r="D14" s="134">
        <f t="shared" si="0"/>
        <v>38.941024680730912</v>
      </c>
    </row>
    <row r="15" spans="1:4" x14ac:dyDescent="0.2">
      <c r="A15" s="132">
        <v>1969</v>
      </c>
      <c r="B15" s="133">
        <v>422.452</v>
      </c>
      <c r="C15" s="133">
        <v>1068.7059999999999</v>
      </c>
      <c r="D15" s="134">
        <f t="shared" si="0"/>
        <v>39.529299919715996</v>
      </c>
    </row>
    <row r="16" spans="1:4" x14ac:dyDescent="0.2">
      <c r="A16" s="132">
        <v>1970</v>
      </c>
      <c r="B16" s="133">
        <v>433.005</v>
      </c>
      <c r="C16" s="133">
        <v>1107.951</v>
      </c>
      <c r="D16" s="134">
        <f t="shared" si="0"/>
        <v>39.081601984203274</v>
      </c>
    </row>
    <row r="17" spans="1:4" x14ac:dyDescent="0.2">
      <c r="A17" s="132">
        <v>1971</v>
      </c>
      <c r="B17" s="133">
        <v>468.32400000000001</v>
      </c>
      <c r="C17" s="133">
        <v>1149.9739999999999</v>
      </c>
      <c r="D17" s="134">
        <f t="shared" si="0"/>
        <v>40.724746820362903</v>
      </c>
    </row>
    <row r="18" spans="1:4" x14ac:dyDescent="0.2">
      <c r="A18" s="132">
        <v>1972</v>
      </c>
      <c r="B18" s="133">
        <v>483.13600000000002</v>
      </c>
      <c r="C18" s="133">
        <v>1173.6210000000001</v>
      </c>
      <c r="D18" s="134">
        <f t="shared" si="0"/>
        <v>41.166270883019301</v>
      </c>
    </row>
    <row r="19" spans="1:4" x14ac:dyDescent="0.2">
      <c r="A19" s="132">
        <v>1973</v>
      </c>
      <c r="B19" s="133">
        <v>495.72199999999998</v>
      </c>
      <c r="C19" s="133">
        <v>1229.8109999999999</v>
      </c>
      <c r="D19" s="134">
        <f t="shared" si="0"/>
        <v>40.308795416531481</v>
      </c>
    </row>
    <row r="20" spans="1:4" x14ac:dyDescent="0.2">
      <c r="A20" s="132">
        <v>1974</v>
      </c>
      <c r="B20" s="133">
        <v>451.524</v>
      </c>
      <c r="C20" s="133">
        <v>1190.4639999999999</v>
      </c>
      <c r="D20" s="134">
        <f t="shared" si="0"/>
        <v>37.928404386860926</v>
      </c>
    </row>
    <row r="21" spans="1:4" x14ac:dyDescent="0.2">
      <c r="A21" s="132">
        <v>1975</v>
      </c>
      <c r="B21" s="133">
        <v>457.98700000000002</v>
      </c>
      <c r="C21" s="133">
        <v>1211.8340000000001</v>
      </c>
      <c r="D21" s="134">
        <f t="shared" si="0"/>
        <v>37.792882523513946</v>
      </c>
    </row>
    <row r="22" spans="1:4" x14ac:dyDescent="0.2">
      <c r="A22" s="132">
        <v>1976</v>
      </c>
      <c r="B22" s="133">
        <v>490.48</v>
      </c>
      <c r="C22" s="133">
        <v>1272.7629999999999</v>
      </c>
      <c r="D22" s="134">
        <f t="shared" si="0"/>
        <v>38.536632507387473</v>
      </c>
    </row>
    <row r="23" spans="1:4" x14ac:dyDescent="0.2">
      <c r="A23" s="132">
        <v>1977</v>
      </c>
      <c r="B23" s="133">
        <v>512.48800000000006</v>
      </c>
      <c r="C23" s="133">
        <v>1319.4369999999999</v>
      </c>
      <c r="D23" s="134">
        <f t="shared" si="0"/>
        <v>38.841414936825338</v>
      </c>
    </row>
    <row r="24" spans="1:4" x14ac:dyDescent="0.2">
      <c r="A24" s="132">
        <v>1978</v>
      </c>
      <c r="B24" s="133">
        <v>557.76800000000003</v>
      </c>
      <c r="C24" s="133">
        <v>1380.0640000000001</v>
      </c>
      <c r="D24" s="134">
        <f t="shared" si="0"/>
        <v>40.416096644793285</v>
      </c>
    </row>
    <row r="25" spans="1:4" x14ac:dyDescent="0.2">
      <c r="A25" s="132">
        <v>1979</v>
      </c>
      <c r="B25" s="133">
        <v>574.57899999999995</v>
      </c>
      <c r="C25" s="133">
        <v>1415.694</v>
      </c>
      <c r="D25" s="134">
        <f t="shared" si="0"/>
        <v>40.586383780675767</v>
      </c>
    </row>
    <row r="26" spans="1:4" x14ac:dyDescent="0.2">
      <c r="A26" s="132">
        <v>1980</v>
      </c>
      <c r="B26" s="133">
        <v>563.47400000000005</v>
      </c>
      <c r="C26" s="133">
        <v>1439.934</v>
      </c>
      <c r="D26" s="134">
        <f t="shared" si="0"/>
        <v>39.131932435792201</v>
      </c>
    </row>
    <row r="27" spans="1:4" x14ac:dyDescent="0.2">
      <c r="A27" s="132">
        <v>1981</v>
      </c>
      <c r="B27" s="133">
        <v>574.41300000000001</v>
      </c>
      <c r="C27" s="133">
        <v>1457.8040000000001</v>
      </c>
      <c r="D27" s="134">
        <f t="shared" si="0"/>
        <v>39.402622026006242</v>
      </c>
    </row>
    <row r="28" spans="1:4" x14ac:dyDescent="0.2">
      <c r="A28" s="132">
        <v>1982</v>
      </c>
      <c r="B28" s="133">
        <v>594.50599999999997</v>
      </c>
      <c r="C28" s="133">
        <v>1474.6369999999999</v>
      </c>
      <c r="D28" s="134">
        <f t="shared" si="0"/>
        <v>40.315413216947626</v>
      </c>
    </row>
    <row r="29" spans="1:4" x14ac:dyDescent="0.2">
      <c r="A29" s="132">
        <v>1983</v>
      </c>
      <c r="B29" s="133">
        <v>586.47900000000004</v>
      </c>
      <c r="C29" s="133">
        <v>1500.9179999999999</v>
      </c>
      <c r="D29" s="134">
        <f t="shared" si="0"/>
        <v>39.074686291989309</v>
      </c>
    </row>
    <row r="30" spans="1:4" x14ac:dyDescent="0.2">
      <c r="A30" s="132">
        <v>1984</v>
      </c>
      <c r="B30" s="133">
        <v>611.34699999999998</v>
      </c>
      <c r="C30" s="133">
        <v>1548.9839999999999</v>
      </c>
      <c r="D30" s="134">
        <f t="shared" si="0"/>
        <v>39.467612318784447</v>
      </c>
    </row>
    <row r="31" spans="1:4" x14ac:dyDescent="0.2">
      <c r="A31" s="132">
        <v>1985</v>
      </c>
      <c r="B31" s="133">
        <v>614.44799999999998</v>
      </c>
      <c r="C31" s="133">
        <v>1552.701</v>
      </c>
      <c r="D31" s="134">
        <f t="shared" si="0"/>
        <v>39.572847573357649</v>
      </c>
    </row>
    <row r="32" spans="1:4" x14ac:dyDescent="0.2">
      <c r="A32" s="132">
        <v>1986</v>
      </c>
      <c r="B32" s="133">
        <v>645.68700000000001</v>
      </c>
      <c r="C32" s="133">
        <v>1601.375</v>
      </c>
      <c r="D32" s="134">
        <f t="shared" si="0"/>
        <v>40.320786823823276</v>
      </c>
    </row>
    <row r="33" spans="1:4" x14ac:dyDescent="0.2">
      <c r="A33" s="132">
        <v>1987</v>
      </c>
      <c r="B33" s="133">
        <v>656.50900000000001</v>
      </c>
      <c r="C33" s="133">
        <v>1639.7170000000001</v>
      </c>
      <c r="D33" s="134">
        <f t="shared" si="0"/>
        <v>40.037945572315223</v>
      </c>
    </row>
    <row r="34" spans="1:4" x14ac:dyDescent="0.2">
      <c r="A34" s="132">
        <v>1988</v>
      </c>
      <c r="B34" s="133">
        <v>619.36099999999999</v>
      </c>
      <c r="C34" s="133">
        <v>1620.4010000000001</v>
      </c>
      <c r="D34" s="134">
        <f t="shared" si="0"/>
        <v>38.222699196063189</v>
      </c>
    </row>
    <row r="35" spans="1:4" x14ac:dyDescent="0.2">
      <c r="A35" s="132">
        <v>1989</v>
      </c>
      <c r="B35" s="133">
        <v>644.36199999999997</v>
      </c>
      <c r="C35" s="133">
        <v>1676.7260000000001</v>
      </c>
      <c r="D35" s="134">
        <f t="shared" si="0"/>
        <v>38.429773260508867</v>
      </c>
    </row>
    <row r="36" spans="1:4" x14ac:dyDescent="0.2">
      <c r="A36" s="132">
        <v>1990</v>
      </c>
      <c r="B36" s="133">
        <v>668.745</v>
      </c>
      <c r="C36" s="133">
        <v>1706.972</v>
      </c>
      <c r="D36" s="134">
        <f t="shared" si="0"/>
        <v>39.17726828559578</v>
      </c>
    </row>
    <row r="37" spans="1:4" x14ac:dyDescent="0.2">
      <c r="A37" s="132">
        <v>1991</v>
      </c>
      <c r="B37" s="133">
        <v>651.37199999999996</v>
      </c>
      <c r="C37" s="133">
        <v>1713.6110000000001</v>
      </c>
      <c r="D37" s="134">
        <f t="shared" si="0"/>
        <v>38.011660756145936</v>
      </c>
    </row>
    <row r="38" spans="1:4" x14ac:dyDescent="0.2">
      <c r="A38" s="132">
        <v>1992</v>
      </c>
      <c r="B38" s="133">
        <v>662.92499999999995</v>
      </c>
      <c r="C38" s="133">
        <v>1736.069</v>
      </c>
      <c r="D38" s="134">
        <f t="shared" si="0"/>
        <v>38.185406225213399</v>
      </c>
    </row>
    <row r="39" spans="1:4" x14ac:dyDescent="0.2">
      <c r="A39" s="132">
        <v>1993</v>
      </c>
      <c r="B39" s="133">
        <v>655.68799999999999</v>
      </c>
      <c r="C39" s="133">
        <v>1739.7360000000001</v>
      </c>
      <c r="D39" s="134">
        <f t="shared" si="0"/>
        <v>37.688936712236796</v>
      </c>
    </row>
    <row r="40" spans="1:4" x14ac:dyDescent="0.2">
      <c r="A40" s="132">
        <v>1994</v>
      </c>
      <c r="B40" s="133">
        <v>668.923</v>
      </c>
      <c r="C40" s="133">
        <v>1762.145</v>
      </c>
      <c r="D40" s="134">
        <f t="shared" si="0"/>
        <v>37.960724003983785</v>
      </c>
    </row>
    <row r="41" spans="1:4" x14ac:dyDescent="0.2">
      <c r="A41" s="132">
        <v>1995</v>
      </c>
      <c r="B41" s="133">
        <v>640.12</v>
      </c>
      <c r="C41" s="133">
        <v>1740.81</v>
      </c>
      <c r="D41" s="134">
        <f t="shared" si="0"/>
        <v>36.77138803200809</v>
      </c>
    </row>
    <row r="42" spans="1:4" x14ac:dyDescent="0.2">
      <c r="A42" s="132">
        <v>1996</v>
      </c>
      <c r="B42" s="133">
        <v>672.88599999999997</v>
      </c>
      <c r="C42" s="133">
        <v>1808.4929999999999</v>
      </c>
      <c r="D42" s="134">
        <f t="shared" si="0"/>
        <v>37.207000524746292</v>
      </c>
    </row>
    <row r="43" spans="1:4" x14ac:dyDescent="0.2">
      <c r="A43" s="132">
        <v>1997</v>
      </c>
      <c r="B43" s="133">
        <v>683.84900000000005</v>
      </c>
      <c r="C43" s="133">
        <v>1820.472</v>
      </c>
      <c r="D43" s="134">
        <f t="shared" si="0"/>
        <v>37.564378908327072</v>
      </c>
    </row>
    <row r="44" spans="1:4" x14ac:dyDescent="0.2">
      <c r="A44" s="132">
        <v>1998</v>
      </c>
      <c r="B44" s="133">
        <v>683.17499999999995</v>
      </c>
      <c r="C44" s="133">
        <v>1835.5440000000001</v>
      </c>
      <c r="D44" s="134">
        <f t="shared" si="0"/>
        <v>37.219211307383524</v>
      </c>
    </row>
    <row r="45" spans="1:4" x14ac:dyDescent="0.2">
      <c r="A45" s="132">
        <v>1999</v>
      </c>
      <c r="B45" s="133">
        <v>688.82299999999998</v>
      </c>
      <c r="C45" s="133">
        <v>1856.316</v>
      </c>
      <c r="D45" s="134">
        <f t="shared" si="0"/>
        <v>37.106990404650929</v>
      </c>
    </row>
    <row r="46" spans="1:4" x14ac:dyDescent="0.2">
      <c r="A46" s="132">
        <v>2000</v>
      </c>
      <c r="B46" s="133">
        <v>698.65700000000004</v>
      </c>
      <c r="C46" s="133">
        <v>1862.1890000000001</v>
      </c>
      <c r="D46" s="134">
        <f t="shared" si="0"/>
        <v>37.518049993851321</v>
      </c>
    </row>
    <row r="47" spans="1:4" x14ac:dyDescent="0.2">
      <c r="A47" s="132">
        <v>2001</v>
      </c>
      <c r="B47" s="133">
        <v>711.89300000000003</v>
      </c>
      <c r="C47" s="133">
        <v>1905.655</v>
      </c>
      <c r="D47" s="134">
        <f t="shared" si="0"/>
        <v>37.356866799079583</v>
      </c>
    </row>
    <row r="48" spans="1:4" x14ac:dyDescent="0.2">
      <c r="A48" s="132">
        <v>2002</v>
      </c>
      <c r="B48" s="133">
        <v>709.29300000000001</v>
      </c>
      <c r="C48" s="133">
        <v>1909.2950000000001</v>
      </c>
      <c r="D48" s="134">
        <f t="shared" si="0"/>
        <v>37.149471401747761</v>
      </c>
    </row>
    <row r="49" spans="1:9" x14ac:dyDescent="0.2">
      <c r="A49" s="132">
        <v>2003</v>
      </c>
      <c r="B49" s="133">
        <v>715.60299999999995</v>
      </c>
      <c r="C49" s="133">
        <v>1937.193</v>
      </c>
      <c r="D49" s="134">
        <f t="shared" si="0"/>
        <v>36.940201621624688</v>
      </c>
    </row>
    <row r="50" spans="1:9" x14ac:dyDescent="0.2">
      <c r="A50" s="132">
        <v>2004</v>
      </c>
      <c r="B50" s="133">
        <v>754.20600000000002</v>
      </c>
      <c r="C50" s="133">
        <v>1990.104</v>
      </c>
      <c r="D50" s="134">
        <f t="shared" si="0"/>
        <v>37.897818405470268</v>
      </c>
    </row>
    <row r="51" spans="1:9" x14ac:dyDescent="0.2">
      <c r="A51" s="132">
        <v>2005</v>
      </c>
      <c r="B51" s="133">
        <v>754.56299999999999</v>
      </c>
      <c r="C51" s="135">
        <v>2020.5450000000001</v>
      </c>
      <c r="D51" s="134">
        <f t="shared" si="0"/>
        <v>37.344528332702318</v>
      </c>
      <c r="E51" s="97"/>
    </row>
    <row r="52" spans="1:9" x14ac:dyDescent="0.2">
      <c r="A52" s="132">
        <v>2006</v>
      </c>
      <c r="B52" s="133">
        <v>746.16899999999998</v>
      </c>
      <c r="C52" s="135">
        <v>2045.731</v>
      </c>
      <c r="D52" s="134">
        <f t="shared" si="0"/>
        <v>36.474443609643693</v>
      </c>
      <c r="E52" s="97"/>
    </row>
    <row r="53" spans="1:9" x14ac:dyDescent="0.2">
      <c r="A53" s="132">
        <v>2007</v>
      </c>
      <c r="B53" s="133">
        <v>759.35599999999999</v>
      </c>
      <c r="C53" s="135">
        <v>2095.6210000000001</v>
      </c>
      <c r="D53" s="134">
        <f t="shared" si="0"/>
        <v>36.235368895425268</v>
      </c>
      <c r="E53" s="97"/>
    </row>
    <row r="54" spans="1:9" x14ac:dyDescent="0.2">
      <c r="A54" s="132">
        <v>2008</v>
      </c>
      <c r="B54" s="133">
        <v>771.14400000000001</v>
      </c>
      <c r="C54" s="135">
        <v>2149.694</v>
      </c>
      <c r="D54" s="134">
        <f t="shared" si="0"/>
        <v>35.872268332144017</v>
      </c>
      <c r="E54" s="97"/>
    </row>
    <row r="55" spans="1:9" x14ac:dyDescent="0.2">
      <c r="A55" s="136">
        <v>2009</v>
      </c>
      <c r="B55" s="133">
        <v>779.03599999999994</v>
      </c>
      <c r="C55" s="135">
        <v>2192.105</v>
      </c>
      <c r="D55" s="134">
        <f t="shared" si="0"/>
        <v>35.538261169058963</v>
      </c>
      <c r="E55" s="97"/>
    </row>
    <row r="56" spans="1:9" x14ac:dyDescent="0.2">
      <c r="A56" s="136">
        <v>2010</v>
      </c>
      <c r="B56" s="133">
        <v>772.29399999999998</v>
      </c>
      <c r="C56" s="135">
        <v>2225.4180000000001</v>
      </c>
      <c r="D56" s="137">
        <f t="shared" si="0"/>
        <v>34.70332315097658</v>
      </c>
      <c r="E56" s="97"/>
    </row>
    <row r="57" spans="1:9" x14ac:dyDescent="0.2">
      <c r="A57" s="136">
        <v>2011</v>
      </c>
      <c r="B57" s="133">
        <v>804.62800000000004</v>
      </c>
      <c r="C57" s="135">
        <v>2278.9630000000002</v>
      </c>
      <c r="D57" s="137">
        <f t="shared" si="0"/>
        <v>35.306760136079433</v>
      </c>
      <c r="E57" s="97"/>
    </row>
    <row r="58" spans="1:9" x14ac:dyDescent="0.2">
      <c r="A58" s="136">
        <v>2012</v>
      </c>
      <c r="B58" s="133">
        <v>804.01</v>
      </c>
      <c r="C58" s="135">
        <v>2291.42</v>
      </c>
      <c r="D58" s="137">
        <f>(B58/C58)*100</f>
        <v>35.087849455795968</v>
      </c>
      <c r="E58" s="97"/>
    </row>
    <row r="59" spans="1:9" x14ac:dyDescent="0.2">
      <c r="A59" s="138">
        <v>2013</v>
      </c>
      <c r="B59" s="139">
        <v>872.49099999999999</v>
      </c>
      <c r="C59" s="139">
        <v>2394.6779999999999</v>
      </c>
      <c r="D59" s="140">
        <f>(B59/C59)*100</f>
        <v>36.434585359701806</v>
      </c>
      <c r="E59" s="97"/>
    </row>
    <row r="61" spans="1:9" s="26" customFormat="1" ht="12.75" customHeight="1" x14ac:dyDescent="0.25">
      <c r="A61" s="280" t="s">
        <v>124</v>
      </c>
      <c r="B61" s="117"/>
      <c r="C61" s="180"/>
      <c r="D61" s="117"/>
      <c r="F61"/>
      <c r="G61"/>
      <c r="H61"/>
      <c r="I61" s="32"/>
    </row>
    <row r="62" spans="1:9" s="26" customFormat="1" ht="12.75" customHeight="1" x14ac:dyDescent="0.25">
      <c r="A62" s="179"/>
      <c r="B62" s="117"/>
      <c r="C62" s="180"/>
      <c r="D62" s="117"/>
      <c r="F62"/>
      <c r="G62"/>
      <c r="H62"/>
      <c r="I62" s="32"/>
    </row>
    <row r="63" spans="1:9" ht="44.25" customHeight="1" x14ac:dyDescent="0.2">
      <c r="A63" s="319" t="s">
        <v>121</v>
      </c>
      <c r="B63" s="319"/>
      <c r="C63" s="319"/>
      <c r="D63" s="319"/>
      <c r="E63" s="319"/>
      <c r="F63" s="319"/>
    </row>
  </sheetData>
  <mergeCells count="1">
    <mergeCell ref="A63:F63"/>
  </mergeCells>
  <pageMargins left="0.5" right="0.5" top="0.5" bottom="0.5" header="0.5" footer="0.5"/>
  <pageSetup scale="85" orientation="portrait" r:id="rId1"/>
  <headerFooter alignWithMargins="0"/>
  <rowBreaks count="1" manualBreakCount="1">
    <brk id="4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65"/>
  <sheetViews>
    <sheetView zoomScaleNormal="100" workbookViewId="0"/>
  </sheetViews>
  <sheetFormatPr defaultColWidth="8.85546875" defaultRowHeight="15" x14ac:dyDescent="0.25"/>
  <cols>
    <col min="1" max="1" width="8.85546875" style="202"/>
    <col min="2" max="3" width="13.7109375" style="202" customWidth="1"/>
    <col min="4" max="16384" width="8.85546875" style="200"/>
  </cols>
  <sheetData>
    <row r="1" spans="1:3" ht="12.75" customHeight="1" x14ac:dyDescent="0.25">
      <c r="A1" s="201" t="s">
        <v>85</v>
      </c>
    </row>
    <row r="2" spans="1:3" ht="12.75" customHeight="1" x14ac:dyDescent="0.25"/>
    <row r="3" spans="1:3" ht="12.75" customHeight="1" x14ac:dyDescent="0.25">
      <c r="A3" s="203" t="s">
        <v>0</v>
      </c>
      <c r="B3" s="204" t="s">
        <v>13</v>
      </c>
      <c r="C3" s="204" t="s">
        <v>12</v>
      </c>
    </row>
    <row r="4" spans="1:3" ht="12.75" customHeight="1" x14ac:dyDescent="0.25">
      <c r="A4" s="205"/>
      <c r="B4" s="320" t="s">
        <v>43</v>
      </c>
      <c r="C4" s="320"/>
    </row>
    <row r="5" spans="1:3" ht="12.75" customHeight="1" x14ac:dyDescent="0.25"/>
    <row r="6" spans="1:3" ht="12.75" customHeight="1" x14ac:dyDescent="0.25">
      <c r="A6" s="205">
        <v>1960</v>
      </c>
      <c r="B6" s="261">
        <v>1.3273333333333333</v>
      </c>
      <c r="C6" s="262">
        <v>3.5368802902055623</v>
      </c>
    </row>
    <row r="7" spans="1:3" ht="12.75" customHeight="1" x14ac:dyDescent="0.25">
      <c r="A7" s="205">
        <v>1961</v>
      </c>
      <c r="B7" s="261">
        <v>1.4289846247526261</v>
      </c>
      <c r="C7" s="262">
        <v>3.423508027870342</v>
      </c>
    </row>
    <row r="8" spans="1:3" ht="12.75" customHeight="1" x14ac:dyDescent="0.25">
      <c r="A8" s="205">
        <v>1962</v>
      </c>
      <c r="B8" s="261">
        <v>1.6369036569519215</v>
      </c>
      <c r="C8" s="262">
        <v>3.6036529680365295</v>
      </c>
    </row>
    <row r="9" spans="1:3" ht="12.75" customHeight="1" x14ac:dyDescent="0.25">
      <c r="A9" s="205">
        <v>1963</v>
      </c>
      <c r="B9" s="261">
        <v>1.8631066209633773</v>
      </c>
      <c r="C9" s="262">
        <v>3.5632640586797071</v>
      </c>
    </row>
    <row r="10" spans="1:3" ht="12.75" customHeight="1" x14ac:dyDescent="0.25">
      <c r="A10" s="205">
        <v>1964</v>
      </c>
      <c r="B10" s="261">
        <v>1.9623737629614619</v>
      </c>
      <c r="C10" s="262">
        <v>3.5125766871165647</v>
      </c>
    </row>
    <row r="11" spans="1:3" ht="12.75" customHeight="1" x14ac:dyDescent="0.25">
      <c r="A11" s="205">
        <v>1965</v>
      </c>
      <c r="B11" s="261">
        <v>2.0588432523051132</v>
      </c>
      <c r="C11" s="262">
        <v>3.4691244239631338</v>
      </c>
    </row>
    <row r="12" spans="1:3" ht="12.75" customHeight="1" x14ac:dyDescent="0.25">
      <c r="A12" s="205">
        <v>1966</v>
      </c>
      <c r="B12" s="261">
        <v>2.1871990566346753</v>
      </c>
      <c r="C12" s="262">
        <v>3.564228641671789</v>
      </c>
    </row>
    <row r="13" spans="1:3" ht="12.75" customHeight="1" x14ac:dyDescent="0.25">
      <c r="A13" s="205">
        <v>1967</v>
      </c>
      <c r="B13" s="261">
        <v>2.1546852411617818</v>
      </c>
      <c r="C13" s="262">
        <v>4.0306466441924611</v>
      </c>
    </row>
    <row r="14" spans="1:3" ht="12.75" customHeight="1" x14ac:dyDescent="0.25">
      <c r="A14" s="205">
        <v>1968</v>
      </c>
      <c r="B14" s="261">
        <v>2.213487656385897</v>
      </c>
      <c r="C14" s="262">
        <v>4.0085365853658539</v>
      </c>
    </row>
    <row r="15" spans="1:3" ht="12.75" customHeight="1" x14ac:dyDescent="0.25">
      <c r="A15" s="205">
        <v>1969</v>
      </c>
      <c r="B15" s="261">
        <v>2.1867113564668772</v>
      </c>
      <c r="C15" s="262">
        <v>3.892180818570556</v>
      </c>
    </row>
    <row r="16" spans="1:3" ht="12.75" customHeight="1" x14ac:dyDescent="0.25">
      <c r="A16" s="205">
        <v>1970</v>
      </c>
      <c r="B16" s="261">
        <v>2.3794115829161258</v>
      </c>
      <c r="C16" s="262">
        <v>3.9503934314060896</v>
      </c>
    </row>
    <row r="17" spans="1:3" ht="12.75" customHeight="1" x14ac:dyDescent="0.25">
      <c r="A17" s="205">
        <v>1971</v>
      </c>
      <c r="B17" s="261">
        <v>2.3094965347385306</v>
      </c>
      <c r="C17" s="262">
        <v>3.6760667903525048</v>
      </c>
    </row>
    <row r="18" spans="1:3" ht="12.75" customHeight="1" x14ac:dyDescent="0.25">
      <c r="A18" s="205">
        <v>1972</v>
      </c>
      <c r="B18" s="261">
        <v>2.257860740403494</v>
      </c>
      <c r="C18" s="262">
        <v>4.0981060606060611</v>
      </c>
    </row>
    <row r="19" spans="1:3" ht="12.75" customHeight="1" x14ac:dyDescent="0.25">
      <c r="A19" s="205">
        <v>1973</v>
      </c>
      <c r="B19" s="261">
        <v>2.4284696494727842</v>
      </c>
      <c r="C19" s="262">
        <v>4.2166285278413422</v>
      </c>
    </row>
    <row r="20" spans="1:3" ht="12.75" customHeight="1" x14ac:dyDescent="0.25">
      <c r="A20" s="205">
        <v>1974</v>
      </c>
      <c r="B20" s="261">
        <v>2.4423575129533681</v>
      </c>
      <c r="C20" s="262">
        <v>4.1064610866372977</v>
      </c>
    </row>
    <row r="21" spans="1:3" ht="12.75" customHeight="1" x14ac:dyDescent="0.25">
      <c r="A21" s="205">
        <v>1975</v>
      </c>
      <c r="B21" s="261">
        <v>2.4599624954518737</v>
      </c>
      <c r="C21" s="262">
        <v>4.3342981186685972</v>
      </c>
    </row>
    <row r="22" spans="1:3" ht="12.75" customHeight="1" x14ac:dyDescent="0.25">
      <c r="A22" s="205">
        <v>1976</v>
      </c>
      <c r="B22" s="261">
        <v>2.4315376756771685</v>
      </c>
      <c r="C22" s="262">
        <v>3.854983807124865</v>
      </c>
    </row>
    <row r="23" spans="1:3" ht="12.75" customHeight="1" x14ac:dyDescent="0.25">
      <c r="A23" s="205">
        <v>1977</v>
      </c>
      <c r="B23" s="261">
        <v>2.5332432584585933</v>
      </c>
      <c r="C23" s="262">
        <v>4.3220892274211096</v>
      </c>
    </row>
    <row r="24" spans="1:3" ht="12.75" customHeight="1" x14ac:dyDescent="0.25">
      <c r="A24" s="205">
        <v>1978</v>
      </c>
      <c r="B24" s="261">
        <v>2.7846372853781123</v>
      </c>
      <c r="C24" s="262">
        <v>4.4334365325077396</v>
      </c>
    </row>
    <row r="25" spans="1:3" ht="12.75" customHeight="1" x14ac:dyDescent="0.25">
      <c r="A25" s="205">
        <v>1979</v>
      </c>
      <c r="B25" s="261">
        <v>3.0177843090211129</v>
      </c>
      <c r="C25" s="262">
        <v>4.3580296355626755</v>
      </c>
    </row>
    <row r="26" spans="1:3" ht="12.75" customHeight="1" x14ac:dyDescent="0.25">
      <c r="A26" s="205">
        <v>1980</v>
      </c>
      <c r="B26" s="261">
        <v>2.8907845799633978</v>
      </c>
      <c r="C26" s="262">
        <v>3.732856541859487</v>
      </c>
    </row>
    <row r="27" spans="1:3" ht="12.75" customHeight="1" x14ac:dyDescent="0.25">
      <c r="A27" s="205">
        <v>1981</v>
      </c>
      <c r="B27" s="261">
        <v>3.0267023097948518</v>
      </c>
      <c r="C27" s="262">
        <v>4.0987708516242316</v>
      </c>
    </row>
    <row r="28" spans="1:3" ht="12.75" customHeight="1" x14ac:dyDescent="0.25">
      <c r="A28" s="205">
        <v>1982</v>
      </c>
      <c r="B28" s="261">
        <v>3.4219808809293326</v>
      </c>
      <c r="C28" s="262">
        <v>4.14089499335401</v>
      </c>
    </row>
    <row r="29" spans="1:3" ht="12.75" customHeight="1" x14ac:dyDescent="0.25">
      <c r="A29" s="205">
        <v>1983</v>
      </c>
      <c r="B29" s="261">
        <v>3.5672984065668758</v>
      </c>
      <c r="C29" s="262">
        <v>4.1500219973603167</v>
      </c>
    </row>
    <row r="30" spans="1:3" ht="12.75" customHeight="1" x14ac:dyDescent="0.25">
      <c r="A30" s="205">
        <v>1984</v>
      </c>
      <c r="B30" s="261">
        <v>3.7608957743082767</v>
      </c>
      <c r="C30" s="262">
        <v>4.6691144708423327</v>
      </c>
    </row>
    <row r="31" spans="1:3" ht="12.75" customHeight="1" x14ac:dyDescent="0.25">
      <c r="A31" s="205">
        <v>1985</v>
      </c>
      <c r="B31" s="261">
        <v>3.6794200187090738</v>
      </c>
      <c r="C31" s="262">
        <v>4.531169940222032</v>
      </c>
    </row>
    <row r="32" spans="1:3" ht="12.75" customHeight="1" x14ac:dyDescent="0.25">
      <c r="A32" s="205">
        <v>1986</v>
      </c>
      <c r="B32" s="261">
        <v>3.7363478584268273</v>
      </c>
      <c r="C32" s="262">
        <v>4.6022579244463744</v>
      </c>
    </row>
    <row r="33" spans="1:3" ht="12.75" customHeight="1" x14ac:dyDescent="0.25">
      <c r="A33" s="205">
        <v>1987</v>
      </c>
      <c r="B33" s="261">
        <v>3.7871744609353115</v>
      </c>
      <c r="C33" s="262">
        <v>4.506523765144455</v>
      </c>
    </row>
    <row r="34" spans="1:3" ht="12.75" customHeight="1" x14ac:dyDescent="0.25">
      <c r="A34" s="205">
        <v>1988</v>
      </c>
      <c r="B34" s="261">
        <v>3.7092498589960514</v>
      </c>
      <c r="C34" s="262">
        <v>4.3052380952380949</v>
      </c>
    </row>
    <row r="35" spans="1:3" ht="12.75" customHeight="1" x14ac:dyDescent="0.25">
      <c r="A35" s="205">
        <v>1989</v>
      </c>
      <c r="B35" s="261">
        <v>3.8559938837920482</v>
      </c>
      <c r="C35" s="262">
        <v>4.4902241297091088</v>
      </c>
    </row>
    <row r="36" spans="1:3" ht="12.75" customHeight="1" x14ac:dyDescent="0.25">
      <c r="A36" s="205">
        <v>1990</v>
      </c>
      <c r="B36" s="261">
        <v>4.0083474473747884</v>
      </c>
      <c r="C36" s="262">
        <v>4.6065573770491808</v>
      </c>
    </row>
    <row r="37" spans="1:3" ht="12.75" customHeight="1" x14ac:dyDescent="0.25">
      <c r="A37" s="205">
        <v>1991</v>
      </c>
      <c r="B37" s="261">
        <v>3.9480515495550779</v>
      </c>
      <c r="C37" s="262">
        <v>4.2654953635919961</v>
      </c>
    </row>
    <row r="38" spans="1:3" ht="12.75" customHeight="1" x14ac:dyDescent="0.25">
      <c r="A38" s="205">
        <v>1992</v>
      </c>
      <c r="B38" s="261">
        <v>4.0621377376129635</v>
      </c>
      <c r="C38" s="262">
        <v>4.568376068376069</v>
      </c>
    </row>
    <row r="39" spans="1:3" ht="12.75" customHeight="1" x14ac:dyDescent="0.25">
      <c r="A39" s="205">
        <v>1993</v>
      </c>
      <c r="B39" s="261">
        <v>4.0971673254281953</v>
      </c>
      <c r="C39" s="262">
        <v>3.3328658251519401</v>
      </c>
    </row>
    <row r="40" spans="1:3" ht="12.75" customHeight="1" x14ac:dyDescent="0.25">
      <c r="A40" s="205">
        <v>1994</v>
      </c>
      <c r="B40" s="261">
        <v>4.0817672599516088</v>
      </c>
      <c r="C40" s="262">
        <v>4.9290235081374316</v>
      </c>
    </row>
    <row r="41" spans="1:3" ht="12.75" customHeight="1" x14ac:dyDescent="0.25">
      <c r="A41" s="205">
        <v>1995</v>
      </c>
      <c r="B41" s="261">
        <v>4.2169458448528214</v>
      </c>
      <c r="C41" s="262">
        <v>4.6180358829084049</v>
      </c>
    </row>
    <row r="42" spans="1:3" ht="12.75" customHeight="1" x14ac:dyDescent="0.25">
      <c r="A42" s="205">
        <v>1996</v>
      </c>
      <c r="B42" s="261">
        <v>4.3485321276189266</v>
      </c>
      <c r="C42" s="262">
        <v>4.7612544258978247</v>
      </c>
    </row>
    <row r="43" spans="1:3" ht="12.75" customHeight="1" x14ac:dyDescent="0.25">
      <c r="A43" s="205">
        <v>1997</v>
      </c>
      <c r="B43" s="261">
        <v>4.4227923815520231</v>
      </c>
      <c r="C43" s="262">
        <v>4.6712749615975415</v>
      </c>
    </row>
    <row r="44" spans="1:3" ht="12.75" customHeight="1" x14ac:dyDescent="0.25">
      <c r="A44" s="205">
        <v>1998</v>
      </c>
      <c r="B44" s="261">
        <v>4.456333696418274</v>
      </c>
      <c r="C44" s="262">
        <v>4.5274847307051642</v>
      </c>
    </row>
    <row r="45" spans="1:3" ht="12.75" customHeight="1" x14ac:dyDescent="0.25">
      <c r="A45" s="205">
        <v>1999</v>
      </c>
      <c r="B45" s="261">
        <v>4.4411200613732262</v>
      </c>
      <c r="C45" s="262">
        <v>4.6700223713646531</v>
      </c>
    </row>
    <row r="46" spans="1:3" ht="12.75" customHeight="1" x14ac:dyDescent="0.25">
      <c r="A46" s="205">
        <v>2000</v>
      </c>
      <c r="B46" s="261">
        <v>4.3900941192176761</v>
      </c>
      <c r="C46" s="262">
        <v>4.8790960451977394</v>
      </c>
    </row>
    <row r="47" spans="1:3" ht="12.75" customHeight="1" x14ac:dyDescent="0.25">
      <c r="A47" s="205">
        <v>2001</v>
      </c>
      <c r="B47" s="261">
        <v>4.314382896015549</v>
      </c>
      <c r="C47" s="262">
        <v>4.8311840562719821</v>
      </c>
    </row>
    <row r="48" spans="1:3" ht="12.75" customHeight="1" x14ac:dyDescent="0.25">
      <c r="A48" s="205">
        <v>2002</v>
      </c>
      <c r="B48" s="261">
        <v>4.3326241134751777</v>
      </c>
      <c r="C48" s="262">
        <v>4.7920616113744083</v>
      </c>
    </row>
    <row r="49" spans="1:5" ht="12.75" customHeight="1" x14ac:dyDescent="0.25">
      <c r="A49" s="205">
        <v>2003</v>
      </c>
      <c r="B49" s="261">
        <v>4.2425682812735781</v>
      </c>
      <c r="C49" s="262">
        <v>4.2588588588588587</v>
      </c>
    </row>
    <row r="50" spans="1:5" ht="12.75" customHeight="1" x14ac:dyDescent="0.25">
      <c r="A50" s="205">
        <v>2004</v>
      </c>
      <c r="B50" s="261">
        <v>4.4174565699989428</v>
      </c>
      <c r="C50" s="262">
        <v>4.670194003527337</v>
      </c>
    </row>
    <row r="51" spans="1:5" ht="12.75" customHeight="1" x14ac:dyDescent="0.25">
      <c r="A51" s="205">
        <v>2005</v>
      </c>
      <c r="B51" s="261">
        <v>4.3822234547786598</v>
      </c>
      <c r="C51" s="262">
        <v>4.839976553341149</v>
      </c>
    </row>
    <row r="52" spans="1:5" ht="12.75" customHeight="1" x14ac:dyDescent="0.25">
      <c r="A52" s="205">
        <v>2006</v>
      </c>
      <c r="B52" s="261">
        <v>4.395604395604396</v>
      </c>
      <c r="C52" s="262">
        <v>4.6125592417061609</v>
      </c>
    </row>
    <row r="53" spans="1:5" ht="12.75" customHeight="1" x14ac:dyDescent="0.25">
      <c r="A53" s="205">
        <v>2007</v>
      </c>
      <c r="B53" s="261">
        <v>4.5030602717936299</v>
      </c>
      <c r="C53" s="262">
        <v>4.739988045427376</v>
      </c>
    </row>
    <row r="54" spans="1:5" ht="12.75" customHeight="1" x14ac:dyDescent="0.25">
      <c r="A54" s="205">
        <v>2008</v>
      </c>
      <c r="B54" s="261">
        <v>4.5940492476060202</v>
      </c>
      <c r="C54" s="262">
        <v>4.9348494161032574</v>
      </c>
    </row>
    <row r="55" spans="1:5" ht="12.75" customHeight="1" x14ac:dyDescent="0.25">
      <c r="A55" s="205">
        <v>2009</v>
      </c>
      <c r="B55" s="261">
        <v>4.6096466061362946</v>
      </c>
      <c r="C55" s="262">
        <v>4.7481527093596059</v>
      </c>
    </row>
    <row r="56" spans="1:5" ht="12.75" customHeight="1" x14ac:dyDescent="0.25">
      <c r="A56" s="205">
        <v>2010</v>
      </c>
      <c r="B56" s="261">
        <v>4.5860810765574263</v>
      </c>
      <c r="C56" s="262">
        <v>4.7420147420147423</v>
      </c>
    </row>
    <row r="57" spans="1:5" ht="12.75" customHeight="1" x14ac:dyDescent="0.25">
      <c r="A57" s="206">
        <v>2011</v>
      </c>
      <c r="B57" s="262">
        <v>4.6811058987922944</v>
      </c>
      <c r="C57" s="262">
        <v>4.8515228426395938</v>
      </c>
    </row>
    <row r="58" spans="1:5" ht="12.75" customHeight="1" x14ac:dyDescent="0.25">
      <c r="A58" s="206">
        <v>2012</v>
      </c>
      <c r="B58" s="262">
        <v>4.7194719471947195</v>
      </c>
      <c r="C58" s="262">
        <v>4.9057558507273882</v>
      </c>
    </row>
    <row r="59" spans="1:5" ht="12.75" customHeight="1" x14ac:dyDescent="0.25">
      <c r="A59" s="203">
        <v>2013</v>
      </c>
      <c r="B59" s="263">
        <v>4.6546052631578947</v>
      </c>
      <c r="C59" s="263">
        <v>4.8980612883051906</v>
      </c>
    </row>
    <row r="60" spans="1:5" ht="12.75" customHeight="1" x14ac:dyDescent="0.25">
      <c r="A60" s="205"/>
    </row>
    <row r="61" spans="1:5" ht="12.75" customHeight="1" x14ac:dyDescent="0.25">
      <c r="A61" s="321" t="s">
        <v>108</v>
      </c>
      <c r="B61" s="322"/>
      <c r="C61" s="322"/>
      <c r="D61" s="322"/>
      <c r="E61" s="322"/>
    </row>
    <row r="62" spans="1:5" ht="12.75" customHeight="1" x14ac:dyDescent="0.25">
      <c r="A62" s="322"/>
      <c r="B62" s="322"/>
      <c r="C62" s="322"/>
      <c r="D62" s="322"/>
      <c r="E62" s="322"/>
    </row>
    <row r="63" spans="1:5" ht="12.75" customHeight="1" x14ac:dyDescent="0.25">
      <c r="A63" s="322"/>
      <c r="B63" s="322"/>
      <c r="C63" s="322"/>
      <c r="D63" s="322"/>
      <c r="E63" s="322"/>
    </row>
    <row r="64" spans="1:5" ht="21.75" customHeight="1" x14ac:dyDescent="0.25">
      <c r="A64" s="322"/>
      <c r="B64" s="322"/>
      <c r="C64" s="322"/>
      <c r="D64" s="322"/>
      <c r="E64" s="322"/>
    </row>
    <row r="65" spans="1:3" ht="12.75" customHeight="1" x14ac:dyDescent="0.25">
      <c r="A65" s="207"/>
      <c r="B65" s="207"/>
      <c r="C65" s="207"/>
    </row>
  </sheetData>
  <mergeCells count="2">
    <mergeCell ref="B4:C4"/>
    <mergeCell ref="A61:E64"/>
  </mergeCells>
  <pageMargins left="0.7" right="0.7" top="0.75" bottom="0.75" header="0.3" footer="0.3"/>
  <pageSetup scale="8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zoomScaleNormal="100" workbookViewId="0"/>
  </sheetViews>
  <sheetFormatPr defaultRowHeight="12.75" x14ac:dyDescent="0.2"/>
  <cols>
    <col min="1" max="1" width="9.140625" style="26"/>
    <col min="2" max="3" width="13.7109375" style="26" customWidth="1"/>
    <col min="4" max="4" width="13.7109375" style="27" customWidth="1"/>
    <col min="5" max="5" width="13.7109375" style="26" customWidth="1"/>
    <col min="6" max="16384" width="9.140625" style="26"/>
  </cols>
  <sheetData>
    <row r="1" spans="1:10" ht="12.75" customHeight="1" x14ac:dyDescent="0.2">
      <c r="A1" s="25" t="s">
        <v>80</v>
      </c>
    </row>
    <row r="2" spans="1:10" ht="12.75" customHeight="1" x14ac:dyDescent="0.2"/>
    <row r="3" spans="1:10" ht="25.5" x14ac:dyDescent="0.2">
      <c r="A3" s="28" t="s">
        <v>0</v>
      </c>
      <c r="B3" s="98" t="s">
        <v>66</v>
      </c>
      <c r="C3" s="98" t="s">
        <v>59</v>
      </c>
      <c r="D3" s="98" t="s">
        <v>77</v>
      </c>
      <c r="E3" s="34" t="s">
        <v>60</v>
      </c>
    </row>
    <row r="4" spans="1:10" ht="12.75" customHeight="1" x14ac:dyDescent="0.2">
      <c r="B4" s="323" t="s">
        <v>6</v>
      </c>
      <c r="C4" s="323"/>
      <c r="D4" s="323"/>
      <c r="E4" s="323"/>
    </row>
    <row r="5" spans="1:10" ht="12.75" customHeight="1" x14ac:dyDescent="0.2">
      <c r="B5" s="30"/>
      <c r="E5" s="30"/>
    </row>
    <row r="6" spans="1:10" ht="12.75" customHeight="1" x14ac:dyDescent="0.2">
      <c r="A6" s="116">
        <v>1960</v>
      </c>
      <c r="B6" s="221" t="s">
        <v>34</v>
      </c>
      <c r="C6" s="227">
        <v>110.05200000000001</v>
      </c>
      <c r="D6" s="227">
        <f>E6-C6</f>
        <v>28.539000000000001</v>
      </c>
      <c r="E6" s="227">
        <v>138.59100000000001</v>
      </c>
      <c r="F6" s="31"/>
      <c r="G6" s="31"/>
    </row>
    <row r="7" spans="1:10" ht="12.75" customHeight="1" x14ac:dyDescent="0.25">
      <c r="A7" s="116">
        <v>1961</v>
      </c>
      <c r="B7" s="221" t="s">
        <v>34</v>
      </c>
      <c r="C7" s="227">
        <v>112.76300000000001</v>
      </c>
      <c r="D7" s="227">
        <f t="shared" ref="D7:D25" si="0">E7-C7</f>
        <v>28.209000000000003</v>
      </c>
      <c r="E7" s="227">
        <v>140.97200000000001</v>
      </c>
      <c r="F7" s="31"/>
      <c r="G7" s="31"/>
      <c r="H7" s="99"/>
    </row>
    <row r="8" spans="1:10" ht="12.75" customHeight="1" x14ac:dyDescent="0.25">
      <c r="A8" s="116">
        <v>1962</v>
      </c>
      <c r="B8" s="221" t="s">
        <v>34</v>
      </c>
      <c r="C8" s="227">
        <v>109.63</v>
      </c>
      <c r="D8" s="227">
        <f t="shared" si="0"/>
        <v>29.15100000000001</v>
      </c>
      <c r="E8" s="227">
        <v>138.78100000000001</v>
      </c>
      <c r="F8" s="31"/>
      <c r="G8" s="31"/>
      <c r="H8" s="99"/>
    </row>
    <row r="9" spans="1:10" ht="12.75" customHeight="1" x14ac:dyDescent="0.25">
      <c r="A9" s="116">
        <v>1963</v>
      </c>
      <c r="B9" s="221" t="s">
        <v>34</v>
      </c>
      <c r="C9" s="227">
        <v>106.863</v>
      </c>
      <c r="D9" s="227">
        <f t="shared" si="0"/>
        <v>29.353000000000009</v>
      </c>
      <c r="E9" s="227">
        <v>136.21600000000001</v>
      </c>
      <c r="F9" s="31"/>
      <c r="G9" s="31"/>
      <c r="H9" s="99"/>
    </row>
    <row r="10" spans="1:10" ht="12.75" customHeight="1" x14ac:dyDescent="0.25">
      <c r="A10" s="116">
        <v>1964</v>
      </c>
      <c r="B10" s="221" t="s">
        <v>34</v>
      </c>
      <c r="C10" s="227">
        <v>104.363</v>
      </c>
      <c r="D10" s="227">
        <f t="shared" si="0"/>
        <v>29.50200000000001</v>
      </c>
      <c r="E10" s="227">
        <v>133.86500000000001</v>
      </c>
      <c r="F10" s="31"/>
      <c r="G10" s="31"/>
      <c r="H10" s="99"/>
      <c r="I10" s="32"/>
      <c r="J10" s="32"/>
    </row>
    <row r="11" spans="1:10" ht="12.75" customHeight="1" x14ac:dyDescent="0.25">
      <c r="A11" s="116">
        <v>1965</v>
      </c>
      <c r="B11" s="221" t="s">
        <v>34</v>
      </c>
      <c r="C11" s="227">
        <v>119.96599999999999</v>
      </c>
      <c r="D11" s="227">
        <f t="shared" si="0"/>
        <v>30.022000000000006</v>
      </c>
      <c r="E11" s="227">
        <v>149.988</v>
      </c>
      <c r="F11" s="31"/>
      <c r="G11" s="31"/>
      <c r="H11" s="99"/>
      <c r="I11" s="32"/>
      <c r="J11" s="32"/>
    </row>
    <row r="12" spans="1:10" ht="12.75" customHeight="1" x14ac:dyDescent="0.25">
      <c r="A12" s="116">
        <v>1966</v>
      </c>
      <c r="B12" s="221" t="s">
        <v>34</v>
      </c>
      <c r="C12" s="227">
        <v>118.248</v>
      </c>
      <c r="D12" s="227">
        <f t="shared" si="0"/>
        <v>31.475000000000009</v>
      </c>
      <c r="E12" s="227">
        <v>149.72300000000001</v>
      </c>
      <c r="F12" s="31"/>
      <c r="G12" s="31"/>
      <c r="H12" s="99"/>
      <c r="I12" s="32"/>
      <c r="J12" s="32"/>
    </row>
    <row r="13" spans="1:10" ht="12.75" customHeight="1" x14ac:dyDescent="0.25">
      <c r="A13" s="116">
        <v>1967</v>
      </c>
      <c r="B13" s="221" t="s">
        <v>34</v>
      </c>
      <c r="C13" s="227">
        <v>118.84</v>
      </c>
      <c r="D13" s="227">
        <f t="shared" si="0"/>
        <v>31.835000000000008</v>
      </c>
      <c r="E13" s="227">
        <v>150.67500000000001</v>
      </c>
      <c r="F13" s="31"/>
      <c r="G13" s="31"/>
      <c r="H13" s="99"/>
      <c r="I13" s="32"/>
      <c r="J13" s="32"/>
    </row>
    <row r="14" spans="1:10" ht="12.75" customHeight="1" x14ac:dyDescent="0.25">
      <c r="A14" s="116">
        <v>1968</v>
      </c>
      <c r="B14" s="221" t="s">
        <v>34</v>
      </c>
      <c r="C14" s="227">
        <v>126.95</v>
      </c>
      <c r="D14" s="227">
        <f t="shared" si="0"/>
        <v>32.289000000000001</v>
      </c>
      <c r="E14" s="227">
        <v>159.239</v>
      </c>
      <c r="F14" s="31"/>
      <c r="G14" s="31"/>
      <c r="H14" s="99"/>
      <c r="I14" s="32"/>
      <c r="J14" s="32"/>
    </row>
    <row r="15" spans="1:10" ht="12.75" customHeight="1" x14ac:dyDescent="0.25">
      <c r="A15" s="116">
        <v>1969</v>
      </c>
      <c r="B15" s="221" t="s">
        <v>34</v>
      </c>
      <c r="C15" s="227">
        <v>133.999</v>
      </c>
      <c r="D15" s="227">
        <f t="shared" si="0"/>
        <v>32.185000000000002</v>
      </c>
      <c r="E15" s="227">
        <v>166.184</v>
      </c>
      <c r="F15" s="31"/>
      <c r="G15" s="31"/>
      <c r="H15" s="99"/>
      <c r="I15" s="32"/>
      <c r="J15" s="32"/>
    </row>
    <row r="16" spans="1:10" ht="12.75" customHeight="1" x14ac:dyDescent="0.25">
      <c r="A16" s="116">
        <v>1970</v>
      </c>
      <c r="B16" s="221" t="s">
        <v>34</v>
      </c>
      <c r="C16" s="227">
        <v>132.10400000000001</v>
      </c>
      <c r="D16" s="227">
        <f t="shared" si="0"/>
        <v>32.001999999999981</v>
      </c>
      <c r="E16" s="227">
        <v>164.10599999999999</v>
      </c>
      <c r="F16" s="31"/>
      <c r="G16" s="31"/>
      <c r="H16" s="99"/>
      <c r="I16" s="32"/>
      <c r="J16" s="32"/>
    </row>
    <row r="17" spans="1:10" ht="12.75" customHeight="1" x14ac:dyDescent="0.25">
      <c r="A17" s="116">
        <v>1971</v>
      </c>
      <c r="B17" s="221" t="s">
        <v>34</v>
      </c>
      <c r="C17" s="227">
        <v>143.14099999999999</v>
      </c>
      <c r="D17" s="227">
        <f t="shared" si="0"/>
        <v>32.811000000000007</v>
      </c>
      <c r="E17" s="227">
        <v>175.952</v>
      </c>
      <c r="F17" s="31"/>
      <c r="G17" s="31"/>
      <c r="H17" s="99"/>
      <c r="I17" s="32"/>
      <c r="J17" s="32"/>
    </row>
    <row r="18" spans="1:10" ht="12.75" customHeight="1" x14ac:dyDescent="0.25">
      <c r="A18" s="116">
        <v>1972</v>
      </c>
      <c r="B18" s="221" t="s">
        <v>34</v>
      </c>
      <c r="C18" s="227">
        <v>147.77199999999999</v>
      </c>
      <c r="D18" s="227">
        <f t="shared" si="0"/>
        <v>34.403999999999996</v>
      </c>
      <c r="E18" s="227">
        <v>182.17599999999999</v>
      </c>
      <c r="F18" s="31"/>
      <c r="G18" s="31"/>
      <c r="H18" s="99"/>
      <c r="I18" s="32"/>
      <c r="J18" s="32"/>
    </row>
    <row r="19" spans="1:10" ht="12.75" customHeight="1" x14ac:dyDescent="0.25">
      <c r="A19" s="116">
        <v>1973</v>
      </c>
      <c r="B19" s="221" t="s">
        <v>34</v>
      </c>
      <c r="C19" s="227">
        <v>142.95500000000001</v>
      </c>
      <c r="D19" s="227">
        <f t="shared" si="0"/>
        <v>35.128999999999991</v>
      </c>
      <c r="E19" s="227">
        <v>178.084</v>
      </c>
      <c r="F19" s="31"/>
      <c r="G19" s="31"/>
      <c r="H19" s="99"/>
      <c r="I19" s="32"/>
      <c r="J19" s="32"/>
    </row>
    <row r="20" spans="1:10" ht="12.75" customHeight="1" x14ac:dyDescent="0.25">
      <c r="A20" s="116">
        <v>1974</v>
      </c>
      <c r="B20" s="221" t="s">
        <v>34</v>
      </c>
      <c r="C20" s="227">
        <v>100.658</v>
      </c>
      <c r="D20" s="227">
        <f t="shared" si="0"/>
        <v>35.173999999999992</v>
      </c>
      <c r="E20" s="227">
        <v>135.83199999999999</v>
      </c>
      <c r="F20" s="31"/>
      <c r="G20" s="31"/>
      <c r="H20" s="99"/>
      <c r="I20" s="32"/>
      <c r="J20" s="32"/>
    </row>
    <row r="21" spans="1:10" ht="12.75" customHeight="1" x14ac:dyDescent="0.25">
      <c r="A21" s="116">
        <v>1975</v>
      </c>
      <c r="B21" s="221" t="s">
        <v>34</v>
      </c>
      <c r="C21" s="227">
        <v>116.95399999999999</v>
      </c>
      <c r="D21" s="227">
        <f t="shared" si="0"/>
        <v>38.311999999999998</v>
      </c>
      <c r="E21" s="227">
        <v>155.26599999999999</v>
      </c>
      <c r="F21" s="31"/>
      <c r="G21" s="31"/>
      <c r="H21" s="99"/>
      <c r="I21" s="32"/>
      <c r="J21" s="32"/>
    </row>
    <row r="22" spans="1:10" ht="12.75" customHeight="1" x14ac:dyDescent="0.25">
      <c r="A22" s="116">
        <v>1976</v>
      </c>
      <c r="B22" s="221" t="s">
        <v>34</v>
      </c>
      <c r="C22" s="227">
        <v>114.931</v>
      </c>
      <c r="D22" s="227">
        <f t="shared" si="0"/>
        <v>39.071999999999989</v>
      </c>
      <c r="E22" s="227">
        <v>154.00299999999999</v>
      </c>
      <c r="F22" s="31"/>
      <c r="G22" s="31"/>
      <c r="H22" s="99"/>
      <c r="I22" s="32"/>
      <c r="J22" s="32"/>
    </row>
    <row r="23" spans="1:10" ht="12.75" customHeight="1" x14ac:dyDescent="0.25">
      <c r="A23" s="116">
        <v>1977</v>
      </c>
      <c r="B23" s="221" t="s">
        <v>34</v>
      </c>
      <c r="C23" s="227">
        <v>122.843</v>
      </c>
      <c r="D23" s="227">
        <f t="shared" si="0"/>
        <v>39.26100000000001</v>
      </c>
      <c r="E23" s="227">
        <v>162.10400000000001</v>
      </c>
      <c r="F23" s="31"/>
      <c r="G23" s="31"/>
      <c r="H23" s="99"/>
      <c r="I23" s="32"/>
      <c r="J23" s="32"/>
    </row>
    <row r="24" spans="1:10" ht="12.75" customHeight="1" x14ac:dyDescent="0.25">
      <c r="A24" s="116">
        <v>1978</v>
      </c>
      <c r="B24" s="221" t="s">
        <v>34</v>
      </c>
      <c r="C24" s="227">
        <v>139.10300000000001</v>
      </c>
      <c r="D24" s="227">
        <f t="shared" si="0"/>
        <v>40.941000000000003</v>
      </c>
      <c r="E24" s="227">
        <v>180.04400000000001</v>
      </c>
      <c r="F24" s="31"/>
      <c r="G24" s="31"/>
      <c r="H24" s="99"/>
      <c r="I24" s="32"/>
      <c r="J24" s="32"/>
    </row>
    <row r="25" spans="1:10" ht="12.75" customHeight="1" x14ac:dyDescent="0.25">
      <c r="A25" s="116">
        <v>1979</v>
      </c>
      <c r="B25" s="221" t="s">
        <v>34</v>
      </c>
      <c r="C25" s="227">
        <v>142.59</v>
      </c>
      <c r="D25" s="227">
        <f t="shared" si="0"/>
        <v>42.332999999999998</v>
      </c>
      <c r="E25" s="228">
        <v>184.923</v>
      </c>
      <c r="F25" s="31"/>
      <c r="G25" s="31"/>
      <c r="H25" s="99"/>
      <c r="I25" s="32"/>
      <c r="J25" s="32"/>
    </row>
    <row r="26" spans="1:10" ht="12.75" customHeight="1" x14ac:dyDescent="0.25">
      <c r="A26" s="116">
        <v>1980</v>
      </c>
      <c r="B26" s="229">
        <v>0.88903500000000002</v>
      </c>
      <c r="C26" s="227">
        <v>127.461</v>
      </c>
      <c r="D26" s="227">
        <f>E26-C26-B26</f>
        <v>43.082964999999994</v>
      </c>
      <c r="E26" s="229">
        <v>171.43299999999999</v>
      </c>
      <c r="F26" s="31"/>
      <c r="G26" s="31"/>
      <c r="H26" s="99"/>
      <c r="I26" s="32"/>
      <c r="J26" s="32"/>
    </row>
    <row r="27" spans="1:10" ht="12.75" customHeight="1" x14ac:dyDescent="0.25">
      <c r="A27" s="116">
        <v>1981</v>
      </c>
      <c r="B27" s="229">
        <v>2.1844860000000001</v>
      </c>
      <c r="C27" s="227">
        <v>133.244</v>
      </c>
      <c r="D27" s="227">
        <f t="shared" ref="D27:D58" si="1">E27-C27-B27</f>
        <v>43.475513999999997</v>
      </c>
      <c r="E27" s="229">
        <v>178.904</v>
      </c>
      <c r="F27" s="31"/>
      <c r="G27" s="31"/>
      <c r="H27" s="99"/>
      <c r="I27" s="32"/>
      <c r="J27" s="32"/>
    </row>
    <row r="28" spans="1:10" ht="12.75" customHeight="1" x14ac:dyDescent="0.25">
      <c r="A28" s="116">
        <v>1982</v>
      </c>
      <c r="B28" s="229">
        <v>3.5561400000000001</v>
      </c>
      <c r="C28" s="227">
        <v>145.88</v>
      </c>
      <c r="D28" s="227">
        <f t="shared" si="1"/>
        <v>45.140860000000004</v>
      </c>
      <c r="E28" s="229">
        <v>194.577</v>
      </c>
      <c r="F28" s="31"/>
      <c r="G28" s="31"/>
      <c r="H28" s="99"/>
      <c r="I28" s="32"/>
      <c r="J28" s="32"/>
    </row>
    <row r="29" spans="1:10" ht="12.75" customHeight="1" x14ac:dyDescent="0.25">
      <c r="A29" s="116">
        <v>1983</v>
      </c>
      <c r="B29" s="229">
        <v>4.0641600000000002</v>
      </c>
      <c r="C29" s="227">
        <v>131.64699999999999</v>
      </c>
      <c r="D29" s="227">
        <f t="shared" si="1"/>
        <v>46.898840000000021</v>
      </c>
      <c r="E29" s="229">
        <v>182.61</v>
      </c>
      <c r="F29" s="31"/>
      <c r="G29" s="31"/>
      <c r="H29" s="99"/>
      <c r="I29" s="32"/>
      <c r="J29" s="32"/>
    </row>
    <row r="30" spans="1:10" ht="12.75" customHeight="1" x14ac:dyDescent="0.25">
      <c r="A30" s="116">
        <v>1984</v>
      </c>
      <c r="B30" s="229">
        <v>5.8930319999999998</v>
      </c>
      <c r="C30" s="227">
        <v>142.63999999999999</v>
      </c>
      <c r="D30" s="227">
        <f t="shared" si="1"/>
        <v>49.042968000000009</v>
      </c>
      <c r="E30" s="229">
        <v>197.57599999999999</v>
      </c>
      <c r="F30" s="31"/>
      <c r="G30" s="31"/>
      <c r="H30" s="99"/>
      <c r="I30" s="32"/>
      <c r="J30" s="32"/>
    </row>
    <row r="31" spans="1:10" ht="12.75" customHeight="1" x14ac:dyDescent="0.25">
      <c r="A31" s="116">
        <v>1985</v>
      </c>
      <c r="B31" s="229">
        <v>6.8836709999999997</v>
      </c>
      <c r="C31" s="227">
        <v>143.13900000000001</v>
      </c>
      <c r="D31" s="227">
        <f t="shared" si="1"/>
        <v>51.276328999999997</v>
      </c>
      <c r="E31" s="229">
        <v>201.29900000000001</v>
      </c>
      <c r="F31" s="31"/>
      <c r="G31" s="31"/>
      <c r="H31" s="99"/>
      <c r="I31" s="32"/>
      <c r="J31" s="32"/>
    </row>
    <row r="32" spans="1:10" ht="12.75" customHeight="1" x14ac:dyDescent="0.25">
      <c r="A32" s="116">
        <v>1986</v>
      </c>
      <c r="B32" s="229">
        <v>7.3660867920000008</v>
      </c>
      <c r="C32" s="227">
        <v>155.57599999999999</v>
      </c>
      <c r="D32" s="227">
        <f t="shared" si="1"/>
        <v>53.487913208000009</v>
      </c>
      <c r="E32" s="229">
        <v>216.43</v>
      </c>
      <c r="F32" s="31"/>
      <c r="G32" s="31"/>
      <c r="H32" s="99"/>
      <c r="I32" s="32"/>
      <c r="J32" s="32"/>
    </row>
    <row r="33" spans="1:10" ht="12.75" customHeight="1" x14ac:dyDescent="0.25">
      <c r="A33" s="116">
        <v>1987</v>
      </c>
      <c r="B33" s="229">
        <v>7.0905875460000001</v>
      </c>
      <c r="C33" s="227">
        <v>154.96700000000001</v>
      </c>
      <c r="D33" s="227">
        <f t="shared" si="1"/>
        <v>54.834412453999981</v>
      </c>
      <c r="E33" s="229">
        <v>216.892</v>
      </c>
      <c r="F33" s="31"/>
      <c r="G33" s="31"/>
      <c r="H33" s="99"/>
      <c r="I33" s="32"/>
      <c r="J33" s="32"/>
    </row>
    <row r="34" spans="1:10" ht="12.75" customHeight="1" x14ac:dyDescent="0.25">
      <c r="A34" s="116">
        <v>1988</v>
      </c>
      <c r="B34" s="229">
        <v>7.301390445</v>
      </c>
      <c r="C34" s="227">
        <v>123.089</v>
      </c>
      <c r="D34" s="227">
        <f t="shared" si="1"/>
        <v>56.709609554999993</v>
      </c>
      <c r="E34" s="229">
        <v>187.1</v>
      </c>
      <c r="F34" s="31"/>
      <c r="G34" s="31"/>
      <c r="H34" s="99"/>
      <c r="I34" s="32"/>
      <c r="J34" s="32"/>
    </row>
    <row r="35" spans="1:10" ht="12.75" customHeight="1" x14ac:dyDescent="0.25">
      <c r="A35" s="116">
        <v>1989</v>
      </c>
      <c r="B35" s="229">
        <v>8.1650498460000005</v>
      </c>
      <c r="C35" s="227">
        <v>136.67099999999999</v>
      </c>
      <c r="D35" s="227">
        <f t="shared" si="1"/>
        <v>58.473950154000008</v>
      </c>
      <c r="E35" s="229">
        <v>203.31</v>
      </c>
      <c r="F35" s="31"/>
      <c r="G35" s="31"/>
      <c r="H35" s="99"/>
      <c r="I35" s="32"/>
      <c r="J35" s="32"/>
    </row>
    <row r="36" spans="1:10" ht="12.75" customHeight="1" x14ac:dyDescent="0.25">
      <c r="A36" s="116">
        <v>1990</v>
      </c>
      <c r="B36" s="229">
        <v>8.8666762679999991</v>
      </c>
      <c r="C36" s="227">
        <v>149.77699999999999</v>
      </c>
      <c r="D36" s="227">
        <f t="shared" si="1"/>
        <v>60.150323732000025</v>
      </c>
      <c r="E36" s="229">
        <v>218.79400000000001</v>
      </c>
      <c r="F36" s="31"/>
      <c r="G36" s="31"/>
      <c r="H36" s="99"/>
      <c r="I36" s="32"/>
      <c r="J36" s="32"/>
    </row>
    <row r="37" spans="1:10" ht="12.75" customHeight="1" x14ac:dyDescent="0.25">
      <c r="A37" s="116">
        <v>1991</v>
      </c>
      <c r="B37" s="229">
        <v>10.116303864000001</v>
      </c>
      <c r="C37" s="227">
        <v>147.04599999999999</v>
      </c>
      <c r="D37" s="227">
        <f t="shared" si="1"/>
        <v>61.822696136000019</v>
      </c>
      <c r="E37" s="229">
        <v>218.98500000000001</v>
      </c>
      <c r="F37" s="31"/>
      <c r="G37" s="31"/>
      <c r="H37" s="99"/>
      <c r="I37" s="32"/>
      <c r="J37" s="32"/>
    </row>
    <row r="38" spans="1:10" ht="12.75" customHeight="1" x14ac:dyDescent="0.25">
      <c r="A38" s="116">
        <v>1992</v>
      </c>
      <c r="B38" s="229">
        <v>10.80837951</v>
      </c>
      <c r="C38" s="227">
        <v>158.571</v>
      </c>
      <c r="D38" s="227">
        <f t="shared" si="1"/>
        <v>62.964620489999994</v>
      </c>
      <c r="E38" s="229">
        <v>232.34399999999999</v>
      </c>
      <c r="F38" s="31"/>
      <c r="G38" s="31"/>
      <c r="H38" s="99"/>
      <c r="I38" s="32"/>
      <c r="J38" s="32"/>
    </row>
    <row r="39" spans="1:10" ht="12.75" customHeight="1" x14ac:dyDescent="0.25">
      <c r="A39" s="116">
        <v>1993</v>
      </c>
      <c r="B39" s="229">
        <v>11.640236859</v>
      </c>
      <c r="C39" s="227">
        <v>146.56399999999999</v>
      </c>
      <c r="D39" s="227">
        <f t="shared" si="1"/>
        <v>64.568763141000005</v>
      </c>
      <c r="E39" s="229">
        <v>222.773</v>
      </c>
      <c r="F39" s="31"/>
      <c r="G39" s="31"/>
      <c r="H39" s="99"/>
      <c r="I39" s="32"/>
      <c r="J39" s="32"/>
    </row>
    <row r="40" spans="1:10" ht="12.75" customHeight="1" x14ac:dyDescent="0.25">
      <c r="A40" s="116">
        <v>1994</v>
      </c>
      <c r="B40" s="229">
        <v>13.533474993</v>
      </c>
      <c r="C40" s="227">
        <v>166.55199999999999</v>
      </c>
      <c r="D40" s="227">
        <f t="shared" si="1"/>
        <v>64.585525007000001</v>
      </c>
      <c r="E40" s="229">
        <v>244.67099999999999</v>
      </c>
      <c r="F40" s="31"/>
      <c r="G40" s="31"/>
      <c r="H40" s="99"/>
      <c r="I40" s="32"/>
      <c r="J40" s="32"/>
    </row>
    <row r="41" spans="1:10" ht="12.75" customHeight="1" x14ac:dyDescent="0.25">
      <c r="A41" s="116">
        <v>1995</v>
      </c>
      <c r="B41" s="229">
        <v>10.05066768</v>
      </c>
      <c r="C41" s="227">
        <v>138.22900000000001</v>
      </c>
      <c r="D41" s="227">
        <f t="shared" si="1"/>
        <v>66.861332319999974</v>
      </c>
      <c r="E41" s="229">
        <v>215.14099999999999</v>
      </c>
      <c r="F41" s="31"/>
      <c r="G41" s="31"/>
      <c r="H41" s="99"/>
      <c r="I41" s="32"/>
      <c r="J41" s="32"/>
    </row>
    <row r="42" spans="1:10" ht="12.75" customHeight="1" x14ac:dyDescent="0.25">
      <c r="A42" s="116">
        <v>1996</v>
      </c>
      <c r="B42" s="229">
        <v>10.889942121000001</v>
      </c>
      <c r="C42" s="227">
        <v>163.13999999999999</v>
      </c>
      <c r="D42" s="227">
        <f t="shared" si="1"/>
        <v>69.103057879000019</v>
      </c>
      <c r="E42" s="229">
        <v>243.13300000000001</v>
      </c>
      <c r="F42" s="31"/>
      <c r="G42" s="31"/>
      <c r="H42" s="99"/>
      <c r="I42" s="32"/>
      <c r="J42" s="32"/>
    </row>
    <row r="43" spans="1:10" ht="12.75" customHeight="1" x14ac:dyDescent="0.25">
      <c r="A43" s="116">
        <v>1997</v>
      </c>
      <c r="B43" s="229">
        <v>12.388880532</v>
      </c>
      <c r="C43" s="227">
        <v>160.86500000000001</v>
      </c>
      <c r="D43" s="227">
        <f t="shared" si="1"/>
        <v>71.205119467999992</v>
      </c>
      <c r="E43" s="229">
        <v>244.459</v>
      </c>
      <c r="F43" s="31"/>
      <c r="G43" s="31"/>
      <c r="H43" s="99"/>
      <c r="I43" s="32"/>
      <c r="J43" s="32"/>
    </row>
    <row r="44" spans="1:10" ht="12.75" customHeight="1" x14ac:dyDescent="0.25">
      <c r="A44" s="116">
        <v>1998</v>
      </c>
      <c r="B44" s="229">
        <v>13.153145820000001</v>
      </c>
      <c r="C44" s="227">
        <v>162.655</v>
      </c>
      <c r="D44" s="227">
        <f t="shared" si="1"/>
        <v>70.62785418</v>
      </c>
      <c r="E44" s="229">
        <v>246.43600000000001</v>
      </c>
      <c r="F44" s="31"/>
      <c r="G44" s="31"/>
      <c r="H44" s="99"/>
      <c r="I44" s="32"/>
      <c r="J44" s="32"/>
    </row>
    <row r="45" spans="1:10" ht="12.75" customHeight="1" x14ac:dyDescent="0.25">
      <c r="A45" s="116">
        <v>1999</v>
      </c>
      <c r="B45" s="229">
        <v>14.373084727200002</v>
      </c>
      <c r="C45" s="227">
        <v>164.23599999999999</v>
      </c>
      <c r="D45" s="227">
        <f t="shared" si="1"/>
        <v>72.550915272800012</v>
      </c>
      <c r="E45" s="229">
        <v>251.16</v>
      </c>
      <c r="F45" s="31"/>
      <c r="G45" s="31"/>
      <c r="H45" s="99"/>
      <c r="I45" s="32"/>
      <c r="J45" s="32"/>
    </row>
    <row r="46" spans="1:10" ht="12.75" customHeight="1" x14ac:dyDescent="0.25">
      <c r="A46" s="116">
        <v>2000</v>
      </c>
      <c r="B46" s="229">
        <v>15.998240707199999</v>
      </c>
      <c r="C46" s="227">
        <v>167.75200000000001</v>
      </c>
      <c r="D46" s="227">
        <f t="shared" si="1"/>
        <v>71.471759292800002</v>
      </c>
      <c r="E46" s="229">
        <v>255.22200000000001</v>
      </c>
      <c r="F46" s="31"/>
      <c r="G46" s="31"/>
      <c r="H46" s="99"/>
      <c r="I46" s="32"/>
      <c r="J46" s="32"/>
    </row>
    <row r="47" spans="1:10" ht="12.75" customHeight="1" x14ac:dyDescent="0.25">
      <c r="A47" s="116">
        <v>2001</v>
      </c>
      <c r="B47" s="229">
        <v>17.964564161577542</v>
      </c>
      <c r="C47" s="227">
        <v>164.12299999999999</v>
      </c>
      <c r="D47" s="227">
        <f t="shared" si="1"/>
        <v>70.996435838422471</v>
      </c>
      <c r="E47" s="229">
        <v>253.084</v>
      </c>
      <c r="F47" s="31"/>
      <c r="G47" s="31"/>
      <c r="H47" s="99"/>
      <c r="I47" s="32"/>
      <c r="J47" s="32"/>
    </row>
    <row r="48" spans="1:10" ht="12.75" customHeight="1" x14ac:dyDescent="0.25">
      <c r="A48" s="116">
        <v>2002</v>
      </c>
      <c r="B48" s="229">
        <v>25.286795503991009</v>
      </c>
      <c r="C48" s="227">
        <v>152.75</v>
      </c>
      <c r="D48" s="227">
        <f t="shared" si="1"/>
        <v>70.612204496008985</v>
      </c>
      <c r="E48" s="229">
        <v>248.649</v>
      </c>
      <c r="F48" s="31"/>
      <c r="G48" s="31"/>
      <c r="H48" s="99"/>
      <c r="I48" s="32"/>
      <c r="J48" s="32"/>
    </row>
    <row r="49" spans="1:10" ht="12.75" customHeight="1" x14ac:dyDescent="0.25">
      <c r="A49" s="116">
        <v>2003</v>
      </c>
      <c r="B49" s="229">
        <v>29.656879821147296</v>
      </c>
      <c r="C49" s="227">
        <v>160.99299999999999</v>
      </c>
      <c r="D49" s="227">
        <f t="shared" si="1"/>
        <v>71.412120178852717</v>
      </c>
      <c r="E49" s="229">
        <v>262.06200000000001</v>
      </c>
      <c r="F49" s="31"/>
      <c r="G49" s="31"/>
      <c r="H49" s="99"/>
      <c r="I49" s="32"/>
      <c r="J49" s="32"/>
    </row>
    <row r="50" spans="1:10" ht="12.75" customHeight="1" x14ac:dyDescent="0.25">
      <c r="A50" s="116">
        <v>2004</v>
      </c>
      <c r="B50" s="229">
        <v>33.610921431348302</v>
      </c>
      <c r="C50" s="227">
        <v>170.179</v>
      </c>
      <c r="D50" s="227">
        <f t="shared" si="1"/>
        <v>72.105078568651678</v>
      </c>
      <c r="E50" s="229">
        <v>275.89499999999998</v>
      </c>
      <c r="F50" s="31"/>
      <c r="G50" s="31"/>
      <c r="H50" s="99"/>
      <c r="I50" s="32"/>
      <c r="J50" s="32"/>
    </row>
    <row r="51" spans="1:10" ht="12.75" customHeight="1" x14ac:dyDescent="0.25">
      <c r="A51" s="116">
        <v>2005</v>
      </c>
      <c r="B51" s="229">
        <v>40.7260442122044</v>
      </c>
      <c r="C51" s="227">
        <v>166.489</v>
      </c>
      <c r="D51" s="227">
        <f t="shared" si="1"/>
        <v>72.952955787795602</v>
      </c>
      <c r="E51" s="229">
        <v>280.16800000000001</v>
      </c>
      <c r="F51" s="31"/>
      <c r="G51" s="31"/>
      <c r="H51" s="99"/>
      <c r="I51" s="32"/>
      <c r="J51" s="32"/>
    </row>
    <row r="52" spans="1:10" ht="12.75" customHeight="1" x14ac:dyDescent="0.25">
      <c r="A52" s="116">
        <v>2006</v>
      </c>
      <c r="B52" s="229">
        <v>53.837263332111903</v>
      </c>
      <c r="C52" s="227">
        <v>150.054</v>
      </c>
      <c r="D52" s="227">
        <f t="shared" si="1"/>
        <v>73.947736667888094</v>
      </c>
      <c r="E52" s="229">
        <v>277.839</v>
      </c>
      <c r="F52" s="31"/>
      <c r="G52" s="31"/>
      <c r="H52" s="99"/>
      <c r="I52" s="32"/>
      <c r="J52" s="32"/>
    </row>
    <row r="53" spans="1:10" ht="12.75" customHeight="1" x14ac:dyDescent="0.25">
      <c r="A53" s="116">
        <v>2007</v>
      </c>
      <c r="B53" s="229">
        <v>77.4530866962141</v>
      </c>
      <c r="C53" s="227">
        <v>156.24700000000001</v>
      </c>
      <c r="D53" s="227">
        <f t="shared" si="1"/>
        <v>73.488913303785907</v>
      </c>
      <c r="E53" s="229">
        <v>307.18900000000002</v>
      </c>
      <c r="F53" s="31"/>
      <c r="G53" s="31"/>
      <c r="H53" s="99"/>
      <c r="I53" s="32"/>
      <c r="J53" s="32"/>
    </row>
    <row r="54" spans="1:10" ht="12.75" customHeight="1" x14ac:dyDescent="0.25">
      <c r="A54" s="116">
        <v>2008</v>
      </c>
      <c r="B54" s="229">
        <v>94.209490505039994</v>
      </c>
      <c r="C54" s="227">
        <v>147.86500000000001</v>
      </c>
      <c r="D54" s="227">
        <f t="shared" si="1"/>
        <v>72.278509494960005</v>
      </c>
      <c r="E54" s="229">
        <v>314.35300000000001</v>
      </c>
      <c r="F54" s="31"/>
      <c r="G54" s="31"/>
      <c r="H54" s="99"/>
      <c r="I54" s="32"/>
      <c r="J54" s="32"/>
    </row>
    <row r="55" spans="1:10" ht="12.75" customHeight="1" x14ac:dyDescent="0.25">
      <c r="A55" s="116">
        <v>2009</v>
      </c>
      <c r="B55" s="229">
        <v>116.619978957</v>
      </c>
      <c r="C55" s="242">
        <v>140.899</v>
      </c>
      <c r="D55" s="227">
        <f t="shared" si="1"/>
        <v>72.87602104299998</v>
      </c>
      <c r="E55" s="229">
        <v>330.39499999999998</v>
      </c>
      <c r="F55" s="31"/>
      <c r="G55" s="31"/>
      <c r="H55" s="99"/>
      <c r="I55" s="32"/>
      <c r="J55" s="32"/>
    </row>
    <row r="56" spans="1:10" ht="12.75" customHeight="1" x14ac:dyDescent="0.25">
      <c r="A56" s="116">
        <v>2010</v>
      </c>
      <c r="B56" s="229">
        <v>127.48104014099999</v>
      </c>
      <c r="C56" s="228">
        <v>131.43700000000001</v>
      </c>
      <c r="D56" s="227">
        <f t="shared" si="1"/>
        <v>74.107959859000005</v>
      </c>
      <c r="E56" s="229">
        <v>333.02600000000001</v>
      </c>
      <c r="F56" s="31"/>
      <c r="G56" s="31"/>
      <c r="H56" s="99"/>
      <c r="I56" s="32"/>
      <c r="J56" s="32"/>
    </row>
    <row r="57" spans="1:10" ht="12.75" customHeight="1" x14ac:dyDescent="0.25">
      <c r="A57" s="116">
        <v>2011</v>
      </c>
      <c r="B57" s="229">
        <v>127.005812832</v>
      </c>
      <c r="C57" s="228">
        <v>124.3</v>
      </c>
      <c r="D57" s="227">
        <f t="shared" si="1"/>
        <v>74.346187167999972</v>
      </c>
      <c r="E57" s="229">
        <v>325.65199999999999</v>
      </c>
      <c r="F57" s="31"/>
      <c r="G57" s="31"/>
      <c r="H57" s="99"/>
      <c r="I57" s="32"/>
      <c r="J57" s="32"/>
    </row>
    <row r="58" spans="1:10" ht="12.75" customHeight="1" x14ac:dyDescent="0.25">
      <c r="A58" s="116">
        <v>2012</v>
      </c>
      <c r="B58" s="229">
        <v>118.07535465300001</v>
      </c>
      <c r="C58" s="228">
        <v>126.18300000000001</v>
      </c>
      <c r="D58" s="227">
        <f t="shared" si="1"/>
        <v>74.030645346999989</v>
      </c>
      <c r="E58" s="229">
        <v>318.28899999999999</v>
      </c>
      <c r="F58" s="31"/>
      <c r="G58" s="31"/>
      <c r="H58" s="99"/>
      <c r="I58" s="32"/>
      <c r="J58" s="32"/>
    </row>
    <row r="59" spans="1:10" ht="12.75" customHeight="1" x14ac:dyDescent="0.25">
      <c r="A59" s="118">
        <v>2013</v>
      </c>
      <c r="B59" s="230">
        <v>127.005</v>
      </c>
      <c r="C59" s="243">
        <v>147.572</v>
      </c>
      <c r="D59" s="243">
        <f>E59-C59-B59</f>
        <v>74.826999999999998</v>
      </c>
      <c r="E59" s="230">
        <v>349.404</v>
      </c>
      <c r="H59" s="32"/>
      <c r="I59" s="32"/>
      <c r="J59" s="32"/>
    </row>
    <row r="60" spans="1:10" ht="12.75" customHeight="1" x14ac:dyDescent="0.25">
      <c r="H60" s="32"/>
      <c r="I60" s="32"/>
      <c r="J60" s="32"/>
    </row>
    <row r="61" spans="1:10" ht="12.75" customHeight="1" x14ac:dyDescent="0.25">
      <c r="A61" s="324" t="s">
        <v>125</v>
      </c>
      <c r="B61" s="324"/>
      <c r="C61" s="324"/>
      <c r="D61" s="324"/>
      <c r="E61" s="324"/>
      <c r="F61" s="324"/>
      <c r="G61"/>
      <c r="H61"/>
      <c r="I61" s="32"/>
    </row>
    <row r="62" spans="1:10" ht="12.75" customHeight="1" x14ac:dyDescent="0.25">
      <c r="A62" s="324"/>
      <c r="B62" s="324"/>
      <c r="C62" s="324"/>
      <c r="D62" s="324"/>
      <c r="E62" s="324"/>
      <c r="F62" s="324"/>
      <c r="G62"/>
      <c r="H62"/>
      <c r="I62" s="32"/>
    </row>
    <row r="63" spans="1:10" ht="12.75" customHeight="1" x14ac:dyDescent="0.25">
      <c r="F63"/>
      <c r="G63"/>
      <c r="H63"/>
      <c r="I63" s="32"/>
    </row>
    <row r="64" spans="1:10" ht="67.5" customHeight="1" x14ac:dyDescent="0.2">
      <c r="A64" s="318" t="s">
        <v>120</v>
      </c>
      <c r="B64" s="318"/>
      <c r="C64" s="318"/>
      <c r="D64" s="318"/>
      <c r="E64" s="318"/>
      <c r="F64" s="318"/>
    </row>
    <row r="65" spans="1:5" ht="12.75" customHeight="1" x14ac:dyDescent="0.2">
      <c r="A65" s="33"/>
      <c r="B65" s="33"/>
      <c r="D65" s="34"/>
      <c r="E65" s="33"/>
    </row>
    <row r="66" spans="1:5" x14ac:dyDescent="0.2">
      <c r="A66" s="33"/>
      <c r="B66" s="33"/>
      <c r="D66" s="34"/>
      <c r="E66" s="33"/>
    </row>
  </sheetData>
  <mergeCells count="3">
    <mergeCell ref="B4:E4"/>
    <mergeCell ref="A61:F62"/>
    <mergeCell ref="A64:F64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zoomScaleSheetLayoutView="100" workbookViewId="0"/>
  </sheetViews>
  <sheetFormatPr defaultRowHeight="12.75" x14ac:dyDescent="0.2"/>
  <cols>
    <col min="1" max="1" width="9.140625" style="15"/>
    <col min="2" max="2" width="15.28515625" style="15" customWidth="1"/>
    <col min="3" max="3" width="11" style="16" customWidth="1"/>
    <col min="4" max="16384" width="9.140625" style="15"/>
  </cols>
  <sheetData>
    <row r="1" spans="1:5" x14ac:dyDescent="0.2">
      <c r="A1" s="14" t="s">
        <v>75</v>
      </c>
    </row>
    <row r="3" spans="1:5" x14ac:dyDescent="0.2">
      <c r="A3" s="17" t="s">
        <v>9</v>
      </c>
      <c r="B3" s="18" t="s">
        <v>10</v>
      </c>
      <c r="C3" s="17" t="s">
        <v>11</v>
      </c>
    </row>
    <row r="4" spans="1:5" x14ac:dyDescent="0.2">
      <c r="A4" s="16"/>
      <c r="C4" s="16" t="s">
        <v>6</v>
      </c>
    </row>
    <row r="5" spans="1:5" x14ac:dyDescent="0.2">
      <c r="A5" s="19"/>
      <c r="B5" s="20"/>
      <c r="C5" s="19"/>
      <c r="D5" s="20"/>
    </row>
    <row r="6" spans="1:5" x14ac:dyDescent="0.2">
      <c r="A6" s="122">
        <v>1</v>
      </c>
      <c r="B6" s="123" t="s">
        <v>12</v>
      </c>
      <c r="C6" s="124">
        <v>25.434999999999999</v>
      </c>
      <c r="D6" s="20"/>
    </row>
    <row r="7" spans="1:5" x14ac:dyDescent="0.2">
      <c r="A7" s="122">
        <v>2</v>
      </c>
      <c r="B7" s="123" t="s">
        <v>13</v>
      </c>
      <c r="C7" s="124">
        <v>22.475000000000001</v>
      </c>
      <c r="D7" s="20"/>
    </row>
    <row r="8" spans="1:5" x14ac:dyDescent="0.2">
      <c r="A8" s="122">
        <v>3</v>
      </c>
      <c r="B8" s="125" t="s">
        <v>14</v>
      </c>
      <c r="C8" s="124">
        <v>17.3</v>
      </c>
      <c r="D8" s="20"/>
    </row>
    <row r="9" spans="1:5" x14ac:dyDescent="0.2">
      <c r="A9" s="122">
        <v>4</v>
      </c>
      <c r="B9" s="123" t="s">
        <v>15</v>
      </c>
      <c r="C9" s="124">
        <v>16.8</v>
      </c>
      <c r="D9" s="20"/>
    </row>
    <row r="10" spans="1:5" x14ac:dyDescent="0.2">
      <c r="A10" s="122">
        <v>5</v>
      </c>
      <c r="B10" s="126" t="s">
        <v>16</v>
      </c>
      <c r="C10" s="124">
        <v>16.23</v>
      </c>
      <c r="D10" s="20"/>
    </row>
    <row r="11" spans="1:5" x14ac:dyDescent="0.2">
      <c r="A11" s="122">
        <v>6</v>
      </c>
      <c r="B11" s="123" t="s">
        <v>17</v>
      </c>
      <c r="C11" s="124">
        <v>15.95</v>
      </c>
      <c r="D11" s="20"/>
    </row>
    <row r="12" spans="1:5" x14ac:dyDescent="0.2">
      <c r="A12" s="122">
        <v>7</v>
      </c>
      <c r="B12" s="264" t="s">
        <v>50</v>
      </c>
      <c r="C12" s="124">
        <v>14.5</v>
      </c>
      <c r="D12" s="20"/>
      <c r="E12" s="265"/>
    </row>
    <row r="13" spans="1:5" x14ac:dyDescent="0.2">
      <c r="A13" s="122">
        <v>8</v>
      </c>
      <c r="B13" s="123" t="s">
        <v>18</v>
      </c>
      <c r="C13" s="124">
        <v>11.25</v>
      </c>
      <c r="D13" s="20"/>
    </row>
    <row r="14" spans="1:5" x14ac:dyDescent="0.2">
      <c r="A14" s="122">
        <v>9</v>
      </c>
      <c r="B14" s="123" t="s">
        <v>19</v>
      </c>
      <c r="C14" s="124">
        <v>10.9</v>
      </c>
      <c r="D14" s="20"/>
    </row>
    <row r="15" spans="1:5" x14ac:dyDescent="0.2">
      <c r="A15" s="128">
        <v>10</v>
      </c>
      <c r="B15" s="127" t="s">
        <v>95</v>
      </c>
      <c r="C15" s="129">
        <v>10.035</v>
      </c>
      <c r="D15" s="20"/>
    </row>
    <row r="16" spans="1:5" x14ac:dyDescent="0.2">
      <c r="A16" s="22"/>
      <c r="B16" s="21"/>
      <c r="C16" s="23"/>
      <c r="D16" s="20"/>
    </row>
    <row r="17" spans="1:6" x14ac:dyDescent="0.2">
      <c r="A17" s="24"/>
      <c r="B17" s="131" t="s">
        <v>20</v>
      </c>
      <c r="C17" s="130">
        <v>330.62</v>
      </c>
      <c r="D17" s="20"/>
    </row>
    <row r="18" spans="1:6" x14ac:dyDescent="0.2">
      <c r="A18" s="20"/>
      <c r="B18" s="20"/>
      <c r="C18" s="19"/>
      <c r="D18" s="20"/>
    </row>
    <row r="19" spans="1:6" x14ac:dyDescent="0.2">
      <c r="A19" s="280" t="s">
        <v>124</v>
      </c>
      <c r="B19" s="20"/>
      <c r="C19" s="19"/>
      <c r="D19" s="20"/>
    </row>
    <row r="20" spans="1:6" x14ac:dyDescent="0.2">
      <c r="A20" s="20"/>
      <c r="B20" s="20"/>
      <c r="C20" s="19"/>
      <c r="D20" s="20"/>
    </row>
    <row r="21" spans="1:6" ht="29.25" customHeight="1" x14ac:dyDescent="0.2">
      <c r="A21" s="282" t="s">
        <v>119</v>
      </c>
      <c r="B21" s="283"/>
      <c r="C21" s="283"/>
      <c r="D21" s="283"/>
      <c r="E21" s="283"/>
      <c r="F21" s="283"/>
    </row>
    <row r="22" spans="1:6" x14ac:dyDescent="0.2">
      <c r="A22" s="283"/>
      <c r="B22" s="283"/>
      <c r="C22" s="283"/>
      <c r="D22" s="283"/>
      <c r="E22" s="283"/>
      <c r="F22" s="283"/>
    </row>
    <row r="28" spans="1:6" x14ac:dyDescent="0.2">
      <c r="B28" s="20"/>
    </row>
  </sheetData>
  <mergeCells count="1">
    <mergeCell ref="A21:F22"/>
  </mergeCells>
  <pageMargins left="0.5" right="0.5" top="0.5" bottom="0.5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6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4.140625" style="80" customWidth="1"/>
    <col min="2" max="2" width="11.7109375" style="80" customWidth="1"/>
    <col min="3" max="3" width="13.140625" style="80" customWidth="1"/>
    <col min="4" max="4" width="13.42578125" style="80" customWidth="1"/>
    <col min="5" max="5" width="12.140625" style="80" customWidth="1"/>
    <col min="6" max="6" width="13.28515625" style="80" customWidth="1"/>
    <col min="7" max="7" width="13.42578125" style="79" customWidth="1"/>
    <col min="8" max="12" width="12.7109375" style="80" customWidth="1"/>
    <col min="13" max="16384" width="9.140625" style="80"/>
  </cols>
  <sheetData>
    <row r="1" spans="1:7" x14ac:dyDescent="0.2">
      <c r="A1" s="78" t="s">
        <v>103</v>
      </c>
      <c r="B1" s="78"/>
      <c r="C1" s="78"/>
      <c r="D1" s="78"/>
      <c r="E1" s="78"/>
      <c r="F1" s="78"/>
    </row>
    <row r="3" spans="1:7" ht="14.25" customHeight="1" x14ac:dyDescent="0.2">
      <c r="A3" s="81" t="s">
        <v>51</v>
      </c>
      <c r="B3" s="82" t="s">
        <v>52</v>
      </c>
      <c r="C3" s="82" t="s">
        <v>53</v>
      </c>
      <c r="D3" s="82" t="s">
        <v>54</v>
      </c>
      <c r="E3" s="82" t="s">
        <v>55</v>
      </c>
      <c r="F3" s="82" t="s">
        <v>56</v>
      </c>
      <c r="G3" s="82" t="s">
        <v>57</v>
      </c>
    </row>
    <row r="4" spans="1:7" x14ac:dyDescent="0.2">
      <c r="B4" s="325" t="s">
        <v>58</v>
      </c>
      <c r="C4" s="325"/>
      <c r="D4" s="325"/>
      <c r="E4" s="325"/>
      <c r="F4" s="325"/>
      <c r="G4" s="325"/>
    </row>
    <row r="6" spans="1:7" x14ac:dyDescent="0.2">
      <c r="A6" s="175">
        <v>32874</v>
      </c>
      <c r="B6" s="176">
        <v>112.2891507152425</v>
      </c>
      <c r="C6" s="176">
        <v>94.264141001845744</v>
      </c>
      <c r="D6" s="176">
        <v>106.44473151117124</v>
      </c>
      <c r="E6" s="176">
        <v>73.046598367159277</v>
      </c>
      <c r="F6" s="176">
        <v>201.50304064581292</v>
      </c>
      <c r="G6" s="176">
        <v>108.71559283991323</v>
      </c>
    </row>
    <row r="7" spans="1:7" x14ac:dyDescent="0.2">
      <c r="A7" s="175">
        <v>32905</v>
      </c>
      <c r="B7" s="176">
        <v>117.66408343408446</v>
      </c>
      <c r="C7" s="176">
        <v>91.913693404873371</v>
      </c>
      <c r="D7" s="176">
        <v>103.97127690707293</v>
      </c>
      <c r="E7" s="176">
        <v>72.538778273064793</v>
      </c>
      <c r="F7" s="176">
        <v>207.88870038458867</v>
      </c>
      <c r="G7" s="176">
        <v>109.89838213038622</v>
      </c>
    </row>
    <row r="8" spans="1:7" x14ac:dyDescent="0.2">
      <c r="A8" s="175">
        <v>32933</v>
      </c>
      <c r="B8" s="176">
        <v>119.5623612376523</v>
      </c>
      <c r="C8" s="176">
        <v>73.556038045682953</v>
      </c>
      <c r="D8" s="176">
        <v>102.10470727275762</v>
      </c>
      <c r="E8" s="176">
        <v>74.613544715450871</v>
      </c>
      <c r="F8" s="176">
        <v>217.96385241687929</v>
      </c>
      <c r="G8" s="176">
        <v>107.87641571076261</v>
      </c>
    </row>
    <row r="9" spans="1:7" x14ac:dyDescent="0.2">
      <c r="A9" s="175">
        <v>32964</v>
      </c>
      <c r="B9" s="176">
        <v>131.01278166015382</v>
      </c>
      <c r="C9" s="176">
        <v>85.207928337675881</v>
      </c>
      <c r="D9" s="176">
        <v>105.1455310930466</v>
      </c>
      <c r="E9" s="176">
        <v>71.829730504493639</v>
      </c>
      <c r="F9" s="176">
        <v>216.26100981987247</v>
      </c>
      <c r="G9" s="176">
        <v>114.20832720964012</v>
      </c>
    </row>
    <row r="10" spans="1:7" x14ac:dyDescent="0.2">
      <c r="A10" s="175">
        <v>32994</v>
      </c>
      <c r="B10" s="176">
        <v>130.51138237532714</v>
      </c>
      <c r="C10" s="176">
        <v>70.021546233814973</v>
      </c>
      <c r="D10" s="176">
        <v>105.33823069243739</v>
      </c>
      <c r="E10" s="176">
        <v>74.446691299927409</v>
      </c>
      <c r="F10" s="176">
        <v>207.17918263583579</v>
      </c>
      <c r="G10" s="176">
        <v>111.15251028303939</v>
      </c>
    </row>
    <row r="11" spans="1:7" x14ac:dyDescent="0.2">
      <c r="A11" s="175">
        <v>33025</v>
      </c>
      <c r="B11" s="176">
        <v>132.73670529336934</v>
      </c>
      <c r="C11" s="176">
        <v>70.021546233814973</v>
      </c>
      <c r="D11" s="176">
        <v>103.0661098765738</v>
      </c>
      <c r="E11" s="176">
        <v>71.679831728610182</v>
      </c>
      <c r="F11" s="176">
        <v>184.04890402649252</v>
      </c>
      <c r="G11" s="176">
        <v>109.26870038338959</v>
      </c>
    </row>
    <row r="12" spans="1:7" x14ac:dyDescent="0.2">
      <c r="A12" s="175">
        <v>33055</v>
      </c>
      <c r="B12" s="176">
        <v>131.26328689142375</v>
      </c>
      <c r="C12" s="176">
        <v>70.021546233814973</v>
      </c>
      <c r="D12" s="176">
        <v>96.804547438655987</v>
      </c>
      <c r="E12" s="176">
        <v>71.599698422293841</v>
      </c>
      <c r="F12" s="176">
        <v>170.14235615093639</v>
      </c>
      <c r="G12" s="176">
        <v>106.04115867910258</v>
      </c>
    </row>
    <row r="13" spans="1:7" x14ac:dyDescent="0.2">
      <c r="A13" s="175">
        <v>33086</v>
      </c>
      <c r="B13" s="176">
        <v>129.99864256491435</v>
      </c>
      <c r="C13" s="176">
        <v>66.063674571676643</v>
      </c>
      <c r="D13" s="176">
        <v>93.519168307018916</v>
      </c>
      <c r="E13" s="176">
        <v>74.205460721551219</v>
      </c>
      <c r="F13" s="176">
        <v>155.10057987737571</v>
      </c>
      <c r="G13" s="176">
        <v>103.28948714774515</v>
      </c>
    </row>
    <row r="14" spans="1:7" x14ac:dyDescent="0.2">
      <c r="A14" s="175">
        <v>33117</v>
      </c>
      <c r="B14" s="176">
        <v>136.89519105020881</v>
      </c>
      <c r="C14" s="176">
        <v>68.351366333063751</v>
      </c>
      <c r="D14" s="176">
        <v>87.249479624892444</v>
      </c>
      <c r="E14" s="176">
        <v>73.186961760121008</v>
      </c>
      <c r="F14" s="176">
        <v>157.08722957388372</v>
      </c>
      <c r="G14" s="176">
        <v>104.38804260465434</v>
      </c>
    </row>
    <row r="15" spans="1:7" x14ac:dyDescent="0.2">
      <c r="A15" s="175">
        <v>33147</v>
      </c>
      <c r="B15" s="176">
        <v>134.69586672802103</v>
      </c>
      <c r="C15" s="176">
        <v>69.791001122983488</v>
      </c>
      <c r="D15" s="176">
        <v>88.520181876222907</v>
      </c>
      <c r="E15" s="176">
        <v>74.55497872389445</v>
      </c>
      <c r="F15" s="176">
        <v>139.34928585506219</v>
      </c>
      <c r="G15" s="176">
        <v>103.12322669966376</v>
      </c>
    </row>
    <row r="16" spans="1:7" x14ac:dyDescent="0.2">
      <c r="A16" s="175">
        <v>33178</v>
      </c>
      <c r="B16" s="176">
        <v>130.90220478755606</v>
      </c>
      <c r="C16" s="176">
        <v>70.790503807804967</v>
      </c>
      <c r="D16" s="176">
        <v>87.738907074926971</v>
      </c>
      <c r="E16" s="176">
        <v>78.558231948782009</v>
      </c>
      <c r="F16" s="176">
        <v>142.89687459882649</v>
      </c>
      <c r="G16" s="176">
        <v>102.5597947453067</v>
      </c>
    </row>
    <row r="17" spans="1:7" x14ac:dyDescent="0.2">
      <c r="A17" s="175">
        <v>33208</v>
      </c>
      <c r="B17" s="176">
        <v>134.38219087732764</v>
      </c>
      <c r="C17" s="176">
        <v>80.174771876984565</v>
      </c>
      <c r="D17" s="176">
        <v>88.009359273510512</v>
      </c>
      <c r="E17" s="176">
        <v>80.528817625812479</v>
      </c>
      <c r="F17" s="176">
        <v>138.21405745705761</v>
      </c>
      <c r="G17" s="176">
        <v>105.39884433053453</v>
      </c>
    </row>
    <row r="18" spans="1:7" x14ac:dyDescent="0.2">
      <c r="A18" s="175">
        <v>33239</v>
      </c>
      <c r="B18" s="176">
        <v>130.03438671525768</v>
      </c>
      <c r="C18" s="176">
        <v>83.732650511172253</v>
      </c>
      <c r="D18" s="176">
        <v>89.766332251448802</v>
      </c>
      <c r="E18" s="176">
        <v>80.29611310021555</v>
      </c>
      <c r="F18" s="176">
        <v>124.87512378050378</v>
      </c>
      <c r="G18" s="176">
        <v>103.98686767043866</v>
      </c>
    </row>
    <row r="19" spans="1:7" x14ac:dyDescent="0.2">
      <c r="A19" s="175">
        <v>33270</v>
      </c>
      <c r="B19" s="176">
        <v>136.19656900977523</v>
      </c>
      <c r="C19" s="176">
        <v>83.257355254545246</v>
      </c>
      <c r="D19" s="176">
        <v>91.226425321359059</v>
      </c>
      <c r="E19" s="176">
        <v>78.551841196417314</v>
      </c>
      <c r="F19" s="176">
        <v>120.75992083773717</v>
      </c>
      <c r="G19" s="176">
        <v>105.91359248397056</v>
      </c>
    </row>
    <row r="20" spans="1:7" x14ac:dyDescent="0.2">
      <c r="A20" s="175">
        <v>33298</v>
      </c>
      <c r="B20" s="176">
        <v>130.24063668434022</v>
      </c>
      <c r="C20" s="176">
        <v>81.460005040750545</v>
      </c>
      <c r="D20" s="176">
        <v>94.151509183727427</v>
      </c>
      <c r="E20" s="176">
        <v>79.077573501773941</v>
      </c>
      <c r="F20" s="176">
        <v>129.69984447202324</v>
      </c>
      <c r="G20" s="176">
        <v>105.03979817472636</v>
      </c>
    </row>
    <row r="21" spans="1:7" x14ac:dyDescent="0.2">
      <c r="A21" s="175">
        <v>33329</v>
      </c>
      <c r="B21" s="176">
        <v>125.88511870035673</v>
      </c>
      <c r="C21" s="176">
        <v>76.401803115866599</v>
      </c>
      <c r="D21" s="176">
        <v>95.163574453966419</v>
      </c>
      <c r="E21" s="176">
        <v>76.350659156012611</v>
      </c>
      <c r="F21" s="176">
        <v>120.75992083773717</v>
      </c>
      <c r="G21" s="176">
        <v>101.91017687362461</v>
      </c>
    </row>
    <row r="22" spans="1:7" x14ac:dyDescent="0.2">
      <c r="A22" s="175">
        <v>33359</v>
      </c>
      <c r="B22" s="176">
        <v>127.47844320892222</v>
      </c>
      <c r="C22" s="176">
        <v>74.946713342045669</v>
      </c>
      <c r="D22" s="176">
        <v>94.04159419097617</v>
      </c>
      <c r="E22" s="176">
        <v>75.523235475596124</v>
      </c>
      <c r="F22" s="176">
        <v>107.56289071093394</v>
      </c>
      <c r="G22" s="176">
        <v>100.84452675945501</v>
      </c>
    </row>
    <row r="23" spans="1:7" x14ac:dyDescent="0.2">
      <c r="A23" s="175">
        <v>33390</v>
      </c>
      <c r="B23" s="176">
        <v>126.73817513538678</v>
      </c>
      <c r="C23" s="176">
        <v>76.839891547150913</v>
      </c>
      <c r="D23" s="176">
        <v>93.216425500096946</v>
      </c>
      <c r="E23" s="176">
        <v>75.838689379605057</v>
      </c>
      <c r="F23" s="176">
        <v>130.55126577052667</v>
      </c>
      <c r="G23" s="176">
        <v>102.39070295592396</v>
      </c>
    </row>
    <row r="24" spans="1:7" x14ac:dyDescent="0.2">
      <c r="A24" s="175">
        <v>33420</v>
      </c>
      <c r="B24" s="176">
        <v>126.94056360579711</v>
      </c>
      <c r="C24" s="176">
        <v>71.485047731109532</v>
      </c>
      <c r="D24" s="176">
        <v>92.311649428613734</v>
      </c>
      <c r="E24" s="176">
        <v>78.668101900914124</v>
      </c>
      <c r="F24" s="176">
        <v>146.30255979284024</v>
      </c>
      <c r="G24" s="176">
        <v>102.80447222011264</v>
      </c>
    </row>
    <row r="25" spans="1:7" x14ac:dyDescent="0.2">
      <c r="A25" s="175">
        <v>33451</v>
      </c>
      <c r="B25" s="176">
        <v>125.38226186943926</v>
      </c>
      <c r="C25" s="176">
        <v>73.812493537703233</v>
      </c>
      <c r="D25" s="176">
        <v>96.409643156651143</v>
      </c>
      <c r="E25" s="176">
        <v>80.115967965249013</v>
      </c>
      <c r="F25" s="176">
        <v>134.24075806404159</v>
      </c>
      <c r="G25" s="176">
        <v>103.10482266540181</v>
      </c>
    </row>
    <row r="26" spans="1:7" x14ac:dyDescent="0.2">
      <c r="A26" s="175">
        <v>33482</v>
      </c>
      <c r="B26" s="176">
        <v>128.07222387501108</v>
      </c>
      <c r="C26" s="176">
        <v>80.466390520533622</v>
      </c>
      <c r="D26" s="176">
        <v>97.132185418007296</v>
      </c>
      <c r="E26" s="176">
        <v>79.448806317493947</v>
      </c>
      <c r="F26" s="176">
        <v>131.82839771828182</v>
      </c>
      <c r="G26" s="176">
        <v>105.1264863427118</v>
      </c>
    </row>
    <row r="27" spans="1:7" x14ac:dyDescent="0.2">
      <c r="A27" s="175">
        <v>33512</v>
      </c>
      <c r="B27" s="176">
        <v>131.43791949908481</v>
      </c>
      <c r="C27" s="176">
        <v>86.570122371991161</v>
      </c>
      <c r="D27" s="176">
        <v>100.75655588152071</v>
      </c>
      <c r="E27" s="176">
        <v>83.95223073476069</v>
      </c>
      <c r="F27" s="176">
        <v>129.41603737252208</v>
      </c>
      <c r="G27" s="176">
        <v>108.77390052583948</v>
      </c>
    </row>
    <row r="28" spans="1:7" x14ac:dyDescent="0.2">
      <c r="A28" s="175">
        <v>33543</v>
      </c>
      <c r="B28" s="176">
        <v>134.004038000799</v>
      </c>
      <c r="C28" s="176">
        <v>90.107931467605027</v>
      </c>
      <c r="D28" s="176">
        <v>100.85075745352023</v>
      </c>
      <c r="E28" s="176">
        <v>84.770050961944662</v>
      </c>
      <c r="F28" s="176">
        <v>122.88847408399575</v>
      </c>
      <c r="G28" s="176">
        <v>109.9453085616632</v>
      </c>
    </row>
    <row r="29" spans="1:7" x14ac:dyDescent="0.2">
      <c r="A29" s="175">
        <v>33573</v>
      </c>
      <c r="B29" s="176">
        <v>131.45510918390264</v>
      </c>
      <c r="C29" s="176">
        <v>90.107931467605027</v>
      </c>
      <c r="D29" s="176">
        <v>104.00263390144254</v>
      </c>
      <c r="E29" s="176">
        <v>86.057583116120966</v>
      </c>
      <c r="F29" s="176">
        <v>127.71319477551523</v>
      </c>
      <c r="G29" s="176">
        <v>110.43628516256825</v>
      </c>
    </row>
    <row r="30" spans="1:7" x14ac:dyDescent="0.2">
      <c r="A30" s="175">
        <v>33604</v>
      </c>
      <c r="B30" s="176">
        <v>129.27013269965852</v>
      </c>
      <c r="C30" s="176">
        <v>93.079134769046078</v>
      </c>
      <c r="D30" s="176">
        <v>106.17492945661427</v>
      </c>
      <c r="E30" s="176">
        <v>87.014118243261578</v>
      </c>
      <c r="F30" s="176">
        <v>118.0637533924763</v>
      </c>
      <c r="G30" s="176">
        <v>110.21451617768811</v>
      </c>
    </row>
    <row r="31" spans="1:7" x14ac:dyDescent="0.2">
      <c r="A31" s="175">
        <v>33635</v>
      </c>
      <c r="B31" s="176">
        <v>132.23139829595951</v>
      </c>
      <c r="C31" s="176">
        <v>93.079134769046078</v>
      </c>
      <c r="D31" s="176">
        <v>109.40157390303773</v>
      </c>
      <c r="E31" s="176">
        <v>85.216771492091297</v>
      </c>
      <c r="F31" s="176">
        <v>111.25238300444882</v>
      </c>
      <c r="G31" s="176">
        <v>111.38823514536047</v>
      </c>
    </row>
    <row r="32" spans="1:7" x14ac:dyDescent="0.2">
      <c r="A32" s="175">
        <v>33664</v>
      </c>
      <c r="B32" s="176">
        <v>129.08640439742013</v>
      </c>
      <c r="C32" s="176">
        <v>92.283546528903642</v>
      </c>
      <c r="D32" s="176">
        <v>109.4178319775839</v>
      </c>
      <c r="E32" s="176">
        <v>88.196256481650664</v>
      </c>
      <c r="F32" s="176">
        <v>116.64471789497057</v>
      </c>
      <c r="G32" s="176">
        <v>110.95103069621652</v>
      </c>
    </row>
    <row r="33" spans="1:7" x14ac:dyDescent="0.2">
      <c r="A33" s="175">
        <v>33695</v>
      </c>
      <c r="B33" s="176">
        <v>126.4791276477898</v>
      </c>
      <c r="C33" s="176">
        <v>92.283546528903642</v>
      </c>
      <c r="D33" s="176">
        <v>104.49770133396771</v>
      </c>
      <c r="E33" s="176">
        <v>87.84582709264636</v>
      </c>
      <c r="F33" s="176">
        <v>134.24075806404159</v>
      </c>
      <c r="G33" s="176">
        <v>109.92813376808321</v>
      </c>
    </row>
    <row r="34" spans="1:7" x14ac:dyDescent="0.2">
      <c r="A34" s="175">
        <v>33725</v>
      </c>
      <c r="B34" s="176">
        <v>125.92491879508938</v>
      </c>
      <c r="C34" s="176">
        <v>96.067355719250202</v>
      </c>
      <c r="D34" s="176">
        <v>102.96230286731229</v>
      </c>
      <c r="E34" s="176">
        <v>88.143739913284563</v>
      </c>
      <c r="F34" s="176">
        <v>136.085504210799</v>
      </c>
      <c r="G34" s="176">
        <v>110.14702624457658</v>
      </c>
    </row>
    <row r="35" spans="1:7" x14ac:dyDescent="0.2">
      <c r="A35" s="175">
        <v>33756</v>
      </c>
      <c r="B35" s="176">
        <v>127.91955386181139</v>
      </c>
      <c r="C35" s="176">
        <v>101.30127875779887</v>
      </c>
      <c r="D35" s="176">
        <v>102.19643529992477</v>
      </c>
      <c r="E35" s="176">
        <v>89.286467605898139</v>
      </c>
      <c r="F35" s="176">
        <v>147.0120775415931</v>
      </c>
      <c r="G35" s="176">
        <v>112.48199452798076</v>
      </c>
    </row>
    <row r="36" spans="1:7" x14ac:dyDescent="0.2">
      <c r="A36" s="175">
        <v>33786</v>
      </c>
      <c r="B36" s="176">
        <v>127.09388306894438</v>
      </c>
      <c r="C36" s="176">
        <v>102.1999538646962</v>
      </c>
      <c r="D36" s="176">
        <v>97.84524822093654</v>
      </c>
      <c r="E36" s="176">
        <v>84.359509458252958</v>
      </c>
      <c r="F36" s="176">
        <v>146.30255979284024</v>
      </c>
      <c r="G36" s="176">
        <v>110.45235198879591</v>
      </c>
    </row>
    <row r="37" spans="1:7" x14ac:dyDescent="0.2">
      <c r="A37" s="175">
        <v>33817</v>
      </c>
      <c r="B37" s="176">
        <v>127.92121383578706</v>
      </c>
      <c r="C37" s="176">
        <v>100.03943241635258</v>
      </c>
      <c r="D37" s="176">
        <v>92.989333751705715</v>
      </c>
      <c r="E37" s="176">
        <v>82.4744406646101</v>
      </c>
      <c r="F37" s="176">
        <v>139.49118940481276</v>
      </c>
      <c r="G37" s="176">
        <v>108.30099421650283</v>
      </c>
    </row>
    <row r="38" spans="1:7" x14ac:dyDescent="0.2">
      <c r="A38" s="175">
        <v>33848</v>
      </c>
      <c r="B38" s="176">
        <v>124.58199983921348</v>
      </c>
      <c r="C38" s="176">
        <v>102.93711289289287</v>
      </c>
      <c r="D38" s="176">
        <v>96.480887894017968</v>
      </c>
      <c r="E38" s="176">
        <v>84.463162369707717</v>
      </c>
      <c r="F38" s="176">
        <v>132.11220481778298</v>
      </c>
      <c r="G38" s="176">
        <v>108.32622492987778</v>
      </c>
    </row>
    <row r="39" spans="1:7" x14ac:dyDescent="0.2">
      <c r="A39" s="175">
        <v>33878</v>
      </c>
      <c r="B39" s="176">
        <v>123.83158630872921</v>
      </c>
      <c r="C39" s="176">
        <v>96.958507680664852</v>
      </c>
      <c r="D39" s="176">
        <v>96.516503243162433</v>
      </c>
      <c r="E39" s="176">
        <v>84.489712001906554</v>
      </c>
      <c r="F39" s="176">
        <v>123.59799183274862</v>
      </c>
      <c r="G39" s="176">
        <v>106.42837421623111</v>
      </c>
    </row>
    <row r="40" spans="1:7" x14ac:dyDescent="0.2">
      <c r="A40" s="175">
        <v>33909</v>
      </c>
      <c r="B40" s="176">
        <v>127.01572363085447</v>
      </c>
      <c r="C40" s="176">
        <v>94.539631698519514</v>
      </c>
      <c r="D40" s="176">
        <v>97.8387569070767</v>
      </c>
      <c r="E40" s="176">
        <v>87.272880340021914</v>
      </c>
      <c r="F40" s="176">
        <v>121.61134213624061</v>
      </c>
      <c r="G40" s="176">
        <v>107.70866077097585</v>
      </c>
    </row>
    <row r="41" spans="1:7" x14ac:dyDescent="0.2">
      <c r="A41" s="175">
        <v>33939</v>
      </c>
      <c r="B41" s="176">
        <v>119.0278503627104</v>
      </c>
      <c r="C41" s="176">
        <v>93.66102613019595</v>
      </c>
      <c r="D41" s="176">
        <v>96.950345404571237</v>
      </c>
      <c r="E41" s="176">
        <v>85.664907454121035</v>
      </c>
      <c r="F41" s="176">
        <v>115.65139304671656</v>
      </c>
      <c r="G41" s="176">
        <v>103.88878059132902</v>
      </c>
    </row>
    <row r="42" spans="1:7" x14ac:dyDescent="0.2">
      <c r="A42" s="175">
        <v>33970</v>
      </c>
      <c r="B42" s="176">
        <v>122.14370304979624</v>
      </c>
      <c r="C42" s="176">
        <v>93.472181637477078</v>
      </c>
      <c r="D42" s="176">
        <v>97.557656439251488</v>
      </c>
      <c r="E42" s="176">
        <v>87.126926985997173</v>
      </c>
      <c r="F42" s="176">
        <v>116.9285249944717</v>
      </c>
      <c r="G42" s="176">
        <v>105.39461595098696</v>
      </c>
    </row>
    <row r="43" spans="1:7" x14ac:dyDescent="0.2">
      <c r="A43" s="175">
        <v>34001</v>
      </c>
      <c r="B43" s="176">
        <v>121.9092933305139</v>
      </c>
      <c r="C43" s="176">
        <v>94.748233013887415</v>
      </c>
      <c r="D43" s="176">
        <v>96.462491448428935</v>
      </c>
      <c r="E43" s="176">
        <v>87.436377493590939</v>
      </c>
      <c r="F43" s="176">
        <v>121.46943858649004</v>
      </c>
      <c r="G43" s="176">
        <v>105.60573091641758</v>
      </c>
    </row>
    <row r="44" spans="1:7" x14ac:dyDescent="0.2">
      <c r="A44" s="175">
        <v>34029</v>
      </c>
      <c r="B44" s="176">
        <v>122.33934291675766</v>
      </c>
      <c r="C44" s="176">
        <v>93.598017959637275</v>
      </c>
      <c r="D44" s="176">
        <v>96.381245915259839</v>
      </c>
      <c r="E44" s="176">
        <v>85.689888030444166</v>
      </c>
      <c r="F44" s="176">
        <v>150.70156983510796</v>
      </c>
      <c r="G44" s="176">
        <v>107.40585423687301</v>
      </c>
    </row>
    <row r="45" spans="1:7" x14ac:dyDescent="0.2">
      <c r="A45" s="175">
        <v>34060</v>
      </c>
      <c r="B45" s="176">
        <v>119.53530130029249</v>
      </c>
      <c r="C45" s="176">
        <v>92.145897157577821</v>
      </c>
      <c r="D45" s="176">
        <v>95.473101628142871</v>
      </c>
      <c r="E45" s="176">
        <v>85.052328749527746</v>
      </c>
      <c r="F45" s="176">
        <v>158.22245797188833</v>
      </c>
      <c r="G45" s="176">
        <v>106.38788378748221</v>
      </c>
    </row>
    <row r="46" spans="1:7" x14ac:dyDescent="0.2">
      <c r="A46" s="175">
        <v>34090</v>
      </c>
      <c r="B46" s="176">
        <v>121.86043238026345</v>
      </c>
      <c r="C46" s="176">
        <v>90.868725734453193</v>
      </c>
      <c r="D46" s="176">
        <v>92.38466825077289</v>
      </c>
      <c r="E46" s="176">
        <v>83.588051046229509</v>
      </c>
      <c r="F46" s="176">
        <v>167.87189935492722</v>
      </c>
      <c r="G46" s="176">
        <v>106.63458954733136</v>
      </c>
    </row>
    <row r="47" spans="1:7" x14ac:dyDescent="0.2">
      <c r="A47" s="175">
        <v>34121</v>
      </c>
      <c r="B47" s="176">
        <v>124.42797910116332</v>
      </c>
      <c r="C47" s="176">
        <v>90.845723944074535</v>
      </c>
      <c r="D47" s="176">
        <v>88.084142590716937</v>
      </c>
      <c r="E47" s="176">
        <v>82.70072756899917</v>
      </c>
      <c r="F47" s="176">
        <v>147.4377881908448</v>
      </c>
      <c r="G47" s="176">
        <v>104.76262006370544</v>
      </c>
    </row>
    <row r="48" spans="1:7" x14ac:dyDescent="0.2">
      <c r="A48" s="175">
        <v>34151</v>
      </c>
      <c r="B48" s="176">
        <v>123.58330679033523</v>
      </c>
      <c r="C48" s="176">
        <v>87.393336013851041</v>
      </c>
      <c r="D48" s="176">
        <v>93.216061354945026</v>
      </c>
      <c r="E48" s="176">
        <v>86.41443360362814</v>
      </c>
      <c r="F48" s="176">
        <v>137.36263615855415</v>
      </c>
      <c r="G48" s="176">
        <v>105.03940520502138</v>
      </c>
    </row>
    <row r="49" spans="1:7" x14ac:dyDescent="0.2">
      <c r="A49" s="175">
        <v>34182</v>
      </c>
      <c r="B49" s="176">
        <v>118.53920101277777</v>
      </c>
      <c r="C49" s="176">
        <v>84.287287628120396</v>
      </c>
      <c r="D49" s="176">
        <v>94.743622342691225</v>
      </c>
      <c r="E49" s="176">
        <v>85.074016525213025</v>
      </c>
      <c r="F49" s="176">
        <v>132.53791546703471</v>
      </c>
      <c r="G49" s="176">
        <v>102.63227681500446</v>
      </c>
    </row>
    <row r="50" spans="1:7" x14ac:dyDescent="0.2">
      <c r="A50" s="175">
        <v>34213</v>
      </c>
      <c r="B50" s="176">
        <v>118.5047924113001</v>
      </c>
      <c r="C50" s="176">
        <v>79.494326015606461</v>
      </c>
      <c r="D50" s="176">
        <v>97.574702177898345</v>
      </c>
      <c r="E50" s="176">
        <v>84.773843153450358</v>
      </c>
      <c r="F50" s="176">
        <v>135.37598646204614</v>
      </c>
      <c r="G50" s="176">
        <v>102.72303066136774</v>
      </c>
    </row>
    <row r="51" spans="1:7" x14ac:dyDescent="0.2">
      <c r="A51" s="175">
        <v>34243</v>
      </c>
      <c r="B51" s="176">
        <v>118.9358679653113</v>
      </c>
      <c r="C51" s="176">
        <v>72.611335697033482</v>
      </c>
      <c r="D51" s="176">
        <v>102.92128507300808</v>
      </c>
      <c r="E51" s="176">
        <v>83.798135483952635</v>
      </c>
      <c r="F51" s="176">
        <v>146.01875269333905</v>
      </c>
      <c r="G51" s="176">
        <v>103.7686207324173</v>
      </c>
    </row>
    <row r="52" spans="1:7" x14ac:dyDescent="0.2">
      <c r="A52" s="175">
        <v>34274</v>
      </c>
      <c r="B52" s="176">
        <v>119.07438246156271</v>
      </c>
      <c r="C52" s="176">
        <v>73.060673250482154</v>
      </c>
      <c r="D52" s="176">
        <v>111.36188948374684</v>
      </c>
      <c r="E52" s="176">
        <v>90.6453686728847</v>
      </c>
      <c r="F52" s="176">
        <v>143.60639234757934</v>
      </c>
      <c r="G52" s="176">
        <v>106.93792244640615</v>
      </c>
    </row>
    <row r="53" spans="1:7" x14ac:dyDescent="0.2">
      <c r="A53" s="175">
        <v>34304</v>
      </c>
      <c r="B53" s="176">
        <v>114.99618682156449</v>
      </c>
      <c r="C53" s="176">
        <v>74.161003513227769</v>
      </c>
      <c r="D53" s="176">
        <v>114.67712176623075</v>
      </c>
      <c r="E53" s="176">
        <v>102.62835326885811</v>
      </c>
      <c r="F53" s="176">
        <v>149.28253433760224</v>
      </c>
      <c r="G53" s="176">
        <v>108.63591526951508</v>
      </c>
    </row>
    <row r="54" spans="1:7" x14ac:dyDescent="0.2">
      <c r="A54" s="175">
        <v>34335</v>
      </c>
      <c r="B54" s="176">
        <v>112.83652298244182</v>
      </c>
      <c r="C54" s="176">
        <v>80.433353960868033</v>
      </c>
      <c r="D54" s="176">
        <v>114.09859486846186</v>
      </c>
      <c r="E54" s="176">
        <v>103.29357423222929</v>
      </c>
      <c r="F54" s="176">
        <v>146.16065624308968</v>
      </c>
      <c r="G54" s="176">
        <v>108.67891471296976</v>
      </c>
    </row>
    <row r="55" spans="1:7" x14ac:dyDescent="0.2">
      <c r="A55" s="175">
        <v>34366</v>
      </c>
      <c r="B55" s="176">
        <v>113.63462714454167</v>
      </c>
      <c r="C55" s="176">
        <v>80.345493404035679</v>
      </c>
      <c r="D55" s="176">
        <v>111.65042408447559</v>
      </c>
      <c r="E55" s="176">
        <v>98.178598262610564</v>
      </c>
      <c r="F55" s="176">
        <v>153.53964083011942</v>
      </c>
      <c r="G55" s="176">
        <v>108.11821131507983</v>
      </c>
    </row>
    <row r="56" spans="1:7" x14ac:dyDescent="0.2">
      <c r="A56" s="175">
        <v>34394</v>
      </c>
      <c r="B56" s="176">
        <v>112.20909256206902</v>
      </c>
      <c r="C56" s="176">
        <v>81.113236625148204</v>
      </c>
      <c r="D56" s="176">
        <v>107.07893401336754</v>
      </c>
      <c r="E56" s="176">
        <v>99.672560959989966</v>
      </c>
      <c r="F56" s="176">
        <v>166.59476740717207</v>
      </c>
      <c r="G56" s="176">
        <v>107.65574379353203</v>
      </c>
    </row>
    <row r="57" spans="1:7" x14ac:dyDescent="0.2">
      <c r="A57" s="175">
        <v>34425</v>
      </c>
      <c r="B57" s="176">
        <v>111.94375720077412</v>
      </c>
      <c r="C57" s="176">
        <v>74.423347169852576</v>
      </c>
      <c r="D57" s="176">
        <v>104.22984487415701</v>
      </c>
      <c r="E57" s="176">
        <v>103.44025791036744</v>
      </c>
      <c r="F57" s="176">
        <v>156.23580827538029</v>
      </c>
      <c r="G57" s="176">
        <v>105.39121607400705</v>
      </c>
    </row>
    <row r="58" spans="1:7" x14ac:dyDescent="0.2">
      <c r="A58" s="175">
        <v>34455</v>
      </c>
      <c r="B58" s="176">
        <v>117.28010960690882</v>
      </c>
      <c r="C58" s="176">
        <v>74.423347169852576</v>
      </c>
      <c r="D58" s="176">
        <v>102.90393933233197</v>
      </c>
      <c r="E58" s="176">
        <v>109.92246975637912</v>
      </c>
      <c r="F58" s="176">
        <v>164.32431061116293</v>
      </c>
      <c r="G58" s="176">
        <v>108.34540087711034</v>
      </c>
    </row>
    <row r="59" spans="1:7" x14ac:dyDescent="0.2">
      <c r="A59" s="175">
        <v>34486</v>
      </c>
      <c r="B59" s="176">
        <v>113.63312713866927</v>
      </c>
      <c r="C59" s="176">
        <v>79.048959063916811</v>
      </c>
      <c r="D59" s="176">
        <v>100.29047372865385</v>
      </c>
      <c r="E59" s="176">
        <v>110.69818925893688</v>
      </c>
      <c r="F59" s="176">
        <v>170.99377744943985</v>
      </c>
      <c r="G59" s="176">
        <v>107.75330913403167</v>
      </c>
    </row>
    <row r="60" spans="1:7" x14ac:dyDescent="0.2">
      <c r="A60" s="175">
        <v>34516</v>
      </c>
      <c r="B60" s="176">
        <v>113.01780983368295</v>
      </c>
      <c r="C60" s="176">
        <v>79.809989531687279</v>
      </c>
      <c r="D60" s="176">
        <v>93.221880786618314</v>
      </c>
      <c r="E60" s="176">
        <v>108.53048104863588</v>
      </c>
      <c r="F60" s="176">
        <v>167.0204780564238</v>
      </c>
      <c r="G60" s="176">
        <v>105.17151512372126</v>
      </c>
    </row>
    <row r="61" spans="1:7" x14ac:dyDescent="0.2">
      <c r="A61" s="175">
        <v>34547</v>
      </c>
      <c r="B61" s="176">
        <v>115.42358833980666</v>
      </c>
      <c r="C61" s="176">
        <v>81.449625567781283</v>
      </c>
      <c r="D61" s="176">
        <v>95.240186533967673</v>
      </c>
      <c r="E61" s="176">
        <v>118.29470497546694</v>
      </c>
      <c r="F61" s="176">
        <v>171.70329519819268</v>
      </c>
      <c r="G61" s="176">
        <v>108.49596554648959</v>
      </c>
    </row>
    <row r="62" spans="1:7" x14ac:dyDescent="0.2">
      <c r="A62" s="175">
        <v>34578</v>
      </c>
      <c r="B62" s="176">
        <v>114.65474677671641</v>
      </c>
      <c r="C62" s="176">
        <v>87.701036827652629</v>
      </c>
      <c r="D62" s="176">
        <v>100.11831220532392</v>
      </c>
      <c r="E62" s="176">
        <v>129.96228330438763</v>
      </c>
      <c r="F62" s="176">
        <v>178.65656913597076</v>
      </c>
      <c r="G62" s="176">
        <v>112.71249068864715</v>
      </c>
    </row>
    <row r="63" spans="1:7" x14ac:dyDescent="0.2">
      <c r="A63" s="175">
        <v>34608</v>
      </c>
      <c r="B63" s="176">
        <v>115.18384453527474</v>
      </c>
      <c r="C63" s="176">
        <v>91.477322872516481</v>
      </c>
      <c r="D63" s="176">
        <v>102.17448419811204</v>
      </c>
      <c r="E63" s="176">
        <v>127.43680850865562</v>
      </c>
      <c r="F63" s="176">
        <v>180.92702593197993</v>
      </c>
      <c r="G63" s="176">
        <v>113.93281624727518</v>
      </c>
    </row>
    <row r="64" spans="1:7" x14ac:dyDescent="0.2">
      <c r="A64" s="175">
        <v>34639</v>
      </c>
      <c r="B64" s="176">
        <v>120.05855845147333</v>
      </c>
      <c r="C64" s="176">
        <v>93.234534009163596</v>
      </c>
      <c r="D64" s="176">
        <v>101.18446461285791</v>
      </c>
      <c r="E64" s="176">
        <v>142.55827174907472</v>
      </c>
      <c r="F64" s="176">
        <v>197.81354835229803</v>
      </c>
      <c r="G64" s="176">
        <v>118.92180305516102</v>
      </c>
    </row>
    <row r="65" spans="1:7" x14ac:dyDescent="0.2">
      <c r="A65" s="175">
        <v>34669</v>
      </c>
      <c r="B65" s="176">
        <v>113.86423562344017</v>
      </c>
      <c r="C65" s="176">
        <v>96.561482500578762</v>
      </c>
      <c r="D65" s="176">
        <v>103.53589748279815</v>
      </c>
      <c r="E65" s="176">
        <v>142.69730121375218</v>
      </c>
      <c r="F65" s="176">
        <v>208.17250748408981</v>
      </c>
      <c r="G65" s="176">
        <v>118.74741242917422</v>
      </c>
    </row>
    <row r="66" spans="1:7" x14ac:dyDescent="0.2">
      <c r="A66" s="175">
        <v>34700</v>
      </c>
      <c r="B66" s="176">
        <v>115.05380391707179</v>
      </c>
      <c r="C66" s="176">
        <v>104.11228705038415</v>
      </c>
      <c r="D66" s="176">
        <v>103.89042490712907</v>
      </c>
      <c r="E66" s="176">
        <v>133.29972258902515</v>
      </c>
      <c r="F66" s="176">
        <v>209.44963943184499</v>
      </c>
      <c r="G66" s="176">
        <v>119.3907636887084</v>
      </c>
    </row>
    <row r="67" spans="1:7" x14ac:dyDescent="0.2">
      <c r="A67" s="175">
        <v>34731</v>
      </c>
      <c r="B67" s="176">
        <v>122.18596775638073</v>
      </c>
      <c r="C67" s="176">
        <v>108.84332920901691</v>
      </c>
      <c r="D67" s="176">
        <v>103.11880921110352</v>
      </c>
      <c r="E67" s="176">
        <v>133.37790364361751</v>
      </c>
      <c r="F67" s="176">
        <v>204.48301519057495</v>
      </c>
      <c r="G67" s="176">
        <v>122.13536849081447</v>
      </c>
    </row>
    <row r="68" spans="1:7" x14ac:dyDescent="0.2">
      <c r="A68" s="175">
        <v>34759</v>
      </c>
      <c r="B68" s="176">
        <v>126.4495104509908</v>
      </c>
      <c r="C68" s="176">
        <v>112.21395709331303</v>
      </c>
      <c r="D68" s="176">
        <v>102.60794197145006</v>
      </c>
      <c r="E68" s="176">
        <v>135.73096021823065</v>
      </c>
      <c r="F68" s="176">
        <v>207.03727908608522</v>
      </c>
      <c r="G68" s="176">
        <v>124.56589828413527</v>
      </c>
    </row>
    <row r="69" spans="1:7" x14ac:dyDescent="0.2">
      <c r="A69" s="175">
        <v>34790</v>
      </c>
      <c r="B69" s="176">
        <v>122.54925675044458</v>
      </c>
      <c r="C69" s="176">
        <v>110.1777314836139</v>
      </c>
      <c r="D69" s="176">
        <v>103.50001704829896</v>
      </c>
      <c r="E69" s="176">
        <v>125.39346593439356</v>
      </c>
      <c r="F69" s="176">
        <v>194.4078631582843</v>
      </c>
      <c r="G69" s="176">
        <v>120.79325573992242</v>
      </c>
    </row>
    <row r="70" spans="1:7" x14ac:dyDescent="0.2">
      <c r="A70" s="175">
        <v>34820</v>
      </c>
      <c r="B70" s="176">
        <v>121.00377876255088</v>
      </c>
      <c r="C70" s="176">
        <v>109.61671043810841</v>
      </c>
      <c r="D70" s="176">
        <v>107.73337268451513</v>
      </c>
      <c r="E70" s="176">
        <v>123.41162046912987</v>
      </c>
      <c r="F70" s="176">
        <v>191.853599262774</v>
      </c>
      <c r="G70" s="176">
        <v>120.85705987288358</v>
      </c>
    </row>
    <row r="71" spans="1:7" x14ac:dyDescent="0.2">
      <c r="A71" s="175">
        <v>34851</v>
      </c>
      <c r="B71" s="176">
        <v>118.36908218195575</v>
      </c>
      <c r="C71" s="176">
        <v>109.71979282010153</v>
      </c>
      <c r="D71" s="176">
        <v>113.69806409903242</v>
      </c>
      <c r="E71" s="176">
        <v>128.85644984910974</v>
      </c>
      <c r="F71" s="176">
        <v>198.94877675030261</v>
      </c>
      <c r="G71" s="176">
        <v>122.82483188092999</v>
      </c>
    </row>
    <row r="72" spans="1:7" x14ac:dyDescent="0.2">
      <c r="A72" s="175">
        <v>34881</v>
      </c>
      <c r="B72" s="176">
        <v>125.18305134372341</v>
      </c>
      <c r="C72" s="176">
        <v>113.39290128473797</v>
      </c>
      <c r="D72" s="176">
        <v>121.90467196920184</v>
      </c>
      <c r="E72" s="176">
        <v>134.17804617324089</v>
      </c>
      <c r="F72" s="176">
        <v>192.84692411102799</v>
      </c>
      <c r="G72" s="176">
        <v>128.34040824855191</v>
      </c>
    </row>
    <row r="73" spans="1:7" x14ac:dyDescent="0.2">
      <c r="A73" s="175">
        <v>34912</v>
      </c>
      <c r="B73" s="176">
        <v>126.00430826041</v>
      </c>
      <c r="C73" s="176">
        <v>115.77875871178342</v>
      </c>
      <c r="D73" s="176">
        <v>119.61237598739478</v>
      </c>
      <c r="E73" s="176">
        <v>128.23435309636898</v>
      </c>
      <c r="F73" s="176">
        <v>184.19080757624309</v>
      </c>
      <c r="G73" s="176">
        <v>126.99100807293485</v>
      </c>
    </row>
    <row r="74" spans="1:7" x14ac:dyDescent="0.2">
      <c r="A74" s="175">
        <v>34943</v>
      </c>
      <c r="B74" s="176">
        <v>129.25260275920175</v>
      </c>
      <c r="C74" s="176">
        <v>116.44175422210176</v>
      </c>
      <c r="D74" s="176">
        <v>124.60020384431645</v>
      </c>
      <c r="E74" s="176">
        <v>123.25096667175967</v>
      </c>
      <c r="F74" s="176">
        <v>165.88524965841921</v>
      </c>
      <c r="G74" s="176">
        <v>127.59963822071801</v>
      </c>
    </row>
    <row r="75" spans="1:7" x14ac:dyDescent="0.2">
      <c r="A75" s="175">
        <v>34973</v>
      </c>
      <c r="B75" s="176">
        <v>129.72655612241866</v>
      </c>
      <c r="C75" s="176">
        <v>117.24708918367122</v>
      </c>
      <c r="D75" s="176">
        <v>131.34013773529861</v>
      </c>
      <c r="E75" s="176">
        <v>128.99241042645872</v>
      </c>
      <c r="F75" s="176">
        <v>168.01380290467779</v>
      </c>
      <c r="G75" s="176">
        <v>130.66346480665334</v>
      </c>
    </row>
    <row r="76" spans="1:7" x14ac:dyDescent="0.2">
      <c r="A76" s="175">
        <v>35004</v>
      </c>
      <c r="B76" s="176">
        <v>128.04222902223972</v>
      </c>
      <c r="C76" s="176">
        <v>117.24708918367122</v>
      </c>
      <c r="D76" s="176">
        <v>131.71568167727696</v>
      </c>
      <c r="E76" s="176">
        <v>127.47740653190118</v>
      </c>
      <c r="F76" s="176">
        <v>170.00045260118583</v>
      </c>
      <c r="G76" s="176">
        <v>130.11826470617621</v>
      </c>
    </row>
    <row r="77" spans="1:7" x14ac:dyDescent="0.2">
      <c r="A77" s="175">
        <v>35034</v>
      </c>
      <c r="B77" s="176">
        <v>123.63327672374625</v>
      </c>
      <c r="C77" s="176">
        <v>116.39696415274443</v>
      </c>
      <c r="D77" s="176">
        <v>135.29434135219441</v>
      </c>
      <c r="E77" s="176">
        <v>121.96470847395362</v>
      </c>
      <c r="F77" s="176">
        <v>174.68326974295471</v>
      </c>
      <c r="G77" s="176">
        <v>129.00311217253153</v>
      </c>
    </row>
    <row r="78" spans="1:7" x14ac:dyDescent="0.2">
      <c r="A78" s="175">
        <v>35065</v>
      </c>
      <c r="B78" s="176">
        <v>130.69931765696953</v>
      </c>
      <c r="C78" s="176">
        <v>116.11124382698183</v>
      </c>
      <c r="D78" s="176">
        <v>136.67204533464047</v>
      </c>
      <c r="E78" s="176">
        <v>114.55151357155636</v>
      </c>
      <c r="F78" s="176">
        <v>177.8051478374673</v>
      </c>
      <c r="G78" s="176">
        <v>131.01190712908328</v>
      </c>
    </row>
    <row r="79" spans="1:7" x14ac:dyDescent="0.2">
      <c r="A79" s="175">
        <v>35096</v>
      </c>
      <c r="B79" s="176">
        <v>130.57900775544147</v>
      </c>
      <c r="C79" s="176">
        <v>115.26757066961397</v>
      </c>
      <c r="D79" s="176">
        <v>140.2613670737725</v>
      </c>
      <c r="E79" s="176">
        <v>111.57548294734366</v>
      </c>
      <c r="F79" s="176">
        <v>181.77844723048335</v>
      </c>
      <c r="G79" s="176">
        <v>131.68415246776007</v>
      </c>
    </row>
    <row r="80" spans="1:7" x14ac:dyDescent="0.2">
      <c r="A80" s="175">
        <v>35125</v>
      </c>
      <c r="B80" s="176">
        <v>134.49379853114365</v>
      </c>
      <c r="C80" s="176">
        <v>111.55709501631326</v>
      </c>
      <c r="D80" s="176">
        <v>142.75463254272532</v>
      </c>
      <c r="E80" s="176">
        <v>110.88117068999559</v>
      </c>
      <c r="F80" s="176">
        <v>183.19748272798907</v>
      </c>
      <c r="G80" s="176">
        <v>133.0894950629486</v>
      </c>
    </row>
    <row r="81" spans="1:7" x14ac:dyDescent="0.2">
      <c r="A81" s="175">
        <v>35156</v>
      </c>
      <c r="B81" s="176">
        <v>130.84764268027584</v>
      </c>
      <c r="C81" s="176">
        <v>110.67673324171925</v>
      </c>
      <c r="D81" s="176">
        <v>156.53146736402914</v>
      </c>
      <c r="E81" s="176">
        <v>119.43066299744898</v>
      </c>
      <c r="F81" s="176">
        <v>170.00045260118583</v>
      </c>
      <c r="G81" s="176">
        <v>135.6134433906098</v>
      </c>
    </row>
    <row r="82" spans="1:7" x14ac:dyDescent="0.2">
      <c r="A82" s="175">
        <v>35186</v>
      </c>
      <c r="B82" s="176">
        <v>136.70570294221079</v>
      </c>
      <c r="C82" s="176">
        <v>107.17243795268074</v>
      </c>
      <c r="D82" s="176">
        <v>164.32425421670104</v>
      </c>
      <c r="E82" s="176">
        <v>119.37364263904338</v>
      </c>
      <c r="F82" s="176">
        <v>161.62814316590206</v>
      </c>
      <c r="G82" s="176">
        <v>138.5508149578084</v>
      </c>
    </row>
    <row r="83" spans="1:7" x14ac:dyDescent="0.2">
      <c r="A83" s="175">
        <v>35217</v>
      </c>
      <c r="B83" s="176">
        <v>136.64047194978238</v>
      </c>
      <c r="C83" s="176">
        <v>107.13004082637111</v>
      </c>
      <c r="D83" s="176">
        <v>155.30062169355787</v>
      </c>
      <c r="E83" s="176">
        <v>112.46975494727518</v>
      </c>
      <c r="F83" s="176">
        <v>172.6966200464467</v>
      </c>
      <c r="G83" s="176">
        <v>135.93553456586343</v>
      </c>
    </row>
    <row r="84" spans="1:7" x14ac:dyDescent="0.2">
      <c r="A84" s="175">
        <v>35247</v>
      </c>
      <c r="B84" s="176">
        <v>136.82457393521042</v>
      </c>
      <c r="C84" s="176">
        <v>107.24575894576911</v>
      </c>
      <c r="D84" s="176">
        <v>149.95909541629803</v>
      </c>
      <c r="E84" s="176">
        <v>108.11479260767551</v>
      </c>
      <c r="F84" s="176">
        <v>181.77844723048335</v>
      </c>
      <c r="G84" s="176">
        <v>134.6355379418473</v>
      </c>
    </row>
    <row r="85" spans="1:7" x14ac:dyDescent="0.2">
      <c r="A85" s="175">
        <v>35278</v>
      </c>
      <c r="B85" s="176">
        <v>142.0858630047781</v>
      </c>
      <c r="C85" s="176">
        <v>106.04952226760118</v>
      </c>
      <c r="D85" s="176">
        <v>142.08628406677411</v>
      </c>
      <c r="E85" s="176">
        <v>112.59990434183685</v>
      </c>
      <c r="F85" s="176">
        <v>175.53469104145816</v>
      </c>
      <c r="G85" s="176">
        <v>134.274657245138</v>
      </c>
    </row>
    <row r="86" spans="1:7" x14ac:dyDescent="0.2">
      <c r="A86" s="175">
        <v>35309</v>
      </c>
      <c r="B86" s="176">
        <v>142.4433385663985</v>
      </c>
      <c r="C86" s="176">
        <v>105.7356304037026</v>
      </c>
      <c r="D86" s="176">
        <v>124.18843925098773</v>
      </c>
      <c r="E86" s="176">
        <v>115.96509794548058</v>
      </c>
      <c r="F86" s="176">
        <v>169.14903130268237</v>
      </c>
      <c r="G86" s="176">
        <v>129.47491180468307</v>
      </c>
    </row>
    <row r="87" spans="1:7" x14ac:dyDescent="0.2">
      <c r="A87" s="175">
        <v>35339</v>
      </c>
      <c r="B87" s="176">
        <v>137.17814732683388</v>
      </c>
      <c r="C87" s="176">
        <v>106.66712922153434</v>
      </c>
      <c r="D87" s="176">
        <v>118.25450193588919</v>
      </c>
      <c r="E87" s="176">
        <v>112.167944712317</v>
      </c>
      <c r="F87" s="176">
        <v>157.79674732263658</v>
      </c>
      <c r="G87" s="176">
        <v>124.86112981183585</v>
      </c>
    </row>
    <row r="88" spans="1:7" x14ac:dyDescent="0.2">
      <c r="A88" s="175">
        <v>35370</v>
      </c>
      <c r="B88" s="176">
        <v>134.3642487626158</v>
      </c>
      <c r="C88" s="176">
        <v>105.02005467351255</v>
      </c>
      <c r="D88" s="176">
        <v>112.205962813551</v>
      </c>
      <c r="E88" s="176">
        <v>113.71860691332796</v>
      </c>
      <c r="F88" s="176">
        <v>152.12060533261371</v>
      </c>
      <c r="G88" s="176">
        <v>121.75290050897358</v>
      </c>
    </row>
    <row r="89" spans="1:7" x14ac:dyDescent="0.2">
      <c r="A89" s="175">
        <v>35400</v>
      </c>
      <c r="B89" s="176">
        <v>133.62332941000156</v>
      </c>
      <c r="C89" s="176">
        <v>106.15341346744323</v>
      </c>
      <c r="D89" s="176">
        <v>112.68452131341027</v>
      </c>
      <c r="E89" s="176">
        <v>114.12776791600527</v>
      </c>
      <c r="F89" s="176">
        <v>152.40441243211484</v>
      </c>
      <c r="G89" s="176">
        <v>121.89718596589564</v>
      </c>
    </row>
    <row r="90" spans="1:7" x14ac:dyDescent="0.2">
      <c r="A90" s="175">
        <v>35431</v>
      </c>
      <c r="B90" s="176">
        <v>126.55639854988689</v>
      </c>
      <c r="C90" s="176">
        <v>107.84018485983751</v>
      </c>
      <c r="D90" s="176">
        <v>112.70324608879162</v>
      </c>
      <c r="E90" s="176">
        <v>115.2457106595363</v>
      </c>
      <c r="F90" s="176">
        <v>151.69489468336198</v>
      </c>
      <c r="G90" s="176">
        <v>119.83509782579182</v>
      </c>
    </row>
    <row r="91" spans="1:7" x14ac:dyDescent="0.2">
      <c r="A91" s="175">
        <v>35462</v>
      </c>
      <c r="B91" s="176">
        <v>129.18952852042352</v>
      </c>
      <c r="C91" s="176">
        <v>107.34703682763617</v>
      </c>
      <c r="D91" s="176">
        <v>113.61275040220526</v>
      </c>
      <c r="E91" s="176">
        <v>116.46852956645144</v>
      </c>
      <c r="F91" s="176">
        <v>153.39773728036886</v>
      </c>
      <c r="G91" s="176">
        <v>121.20075544936448</v>
      </c>
    </row>
    <row r="92" spans="1:7" x14ac:dyDescent="0.2">
      <c r="A92" s="175">
        <v>35490</v>
      </c>
      <c r="B92" s="176">
        <v>135.015952610543</v>
      </c>
      <c r="C92" s="176">
        <v>106.42862585595748</v>
      </c>
      <c r="D92" s="176">
        <v>117.1343491903576</v>
      </c>
      <c r="E92" s="176">
        <v>114.43568452040648</v>
      </c>
      <c r="F92" s="176">
        <v>157.65484377288601</v>
      </c>
      <c r="G92" s="176">
        <v>124.05868215090348</v>
      </c>
    </row>
    <row r="93" spans="1:7" x14ac:dyDescent="0.2">
      <c r="A93" s="175">
        <v>35521</v>
      </c>
      <c r="B93" s="176">
        <v>136.55066814119468</v>
      </c>
      <c r="C93" s="176">
        <v>105.3034980651595</v>
      </c>
      <c r="D93" s="176">
        <v>117.81249134606027</v>
      </c>
      <c r="E93" s="176">
        <v>115.20784444644912</v>
      </c>
      <c r="F93" s="176">
        <v>160.35101121814691</v>
      </c>
      <c r="G93" s="176">
        <v>124.88054146287806</v>
      </c>
    </row>
    <row r="94" spans="1:7" x14ac:dyDescent="0.2">
      <c r="A94" s="175">
        <v>35551</v>
      </c>
      <c r="B94" s="176">
        <v>137.73442485469073</v>
      </c>
      <c r="C94" s="176">
        <v>104.27362417763479</v>
      </c>
      <c r="D94" s="176">
        <v>114.41276825974276</v>
      </c>
      <c r="E94" s="176">
        <v>115.49896530752441</v>
      </c>
      <c r="F94" s="176">
        <v>158.08055442213777</v>
      </c>
      <c r="G94" s="176">
        <v>124.06576955686755</v>
      </c>
    </row>
    <row r="95" spans="1:7" x14ac:dyDescent="0.2">
      <c r="A95" s="175">
        <v>35582</v>
      </c>
      <c r="B95" s="176">
        <v>131.52738985476893</v>
      </c>
      <c r="C95" s="176">
        <v>103.85966667469013</v>
      </c>
      <c r="D95" s="176">
        <v>108.20036006176738</v>
      </c>
      <c r="E95" s="176">
        <v>111.78670751259463</v>
      </c>
      <c r="F95" s="176">
        <v>162.19575736490432</v>
      </c>
      <c r="G95" s="176">
        <v>119.94196843529647</v>
      </c>
    </row>
    <row r="96" spans="1:7" x14ac:dyDescent="0.2">
      <c r="A96" s="175">
        <v>35612</v>
      </c>
      <c r="B96" s="176">
        <v>130.00228946270201</v>
      </c>
      <c r="C96" s="176">
        <v>103.42013744176863</v>
      </c>
      <c r="D96" s="176">
        <v>103.68731437833385</v>
      </c>
      <c r="E96" s="176">
        <v>106.22570007756373</v>
      </c>
      <c r="F96" s="176">
        <v>159.21578282014232</v>
      </c>
      <c r="G96" s="176">
        <v>117.14381853498091</v>
      </c>
    </row>
    <row r="97" spans="1:7" x14ac:dyDescent="0.2">
      <c r="A97" s="175">
        <v>35643</v>
      </c>
      <c r="B97" s="176">
        <v>129.09234060334595</v>
      </c>
      <c r="C97" s="176">
        <v>102.36150545909901</v>
      </c>
      <c r="D97" s="176">
        <v>109.00193356975387</v>
      </c>
      <c r="E97" s="176">
        <v>106.35195178096191</v>
      </c>
      <c r="F97" s="176">
        <v>166.02715320816978</v>
      </c>
      <c r="G97" s="176">
        <v>118.59591146058686</v>
      </c>
    </row>
    <row r="98" spans="1:7" x14ac:dyDescent="0.2">
      <c r="A98" s="175">
        <v>35674</v>
      </c>
      <c r="B98" s="176">
        <v>127.22418506813497</v>
      </c>
      <c r="C98" s="176">
        <v>105.28998658818836</v>
      </c>
      <c r="D98" s="176">
        <v>108.31525424477941</v>
      </c>
      <c r="E98" s="176">
        <v>110.50865269461205</v>
      </c>
      <c r="F98" s="176">
        <v>160.77672186739861</v>
      </c>
      <c r="G98" s="176">
        <v>118.44894314305058</v>
      </c>
    </row>
    <row r="99" spans="1:7" x14ac:dyDescent="0.2">
      <c r="A99" s="175">
        <v>35704</v>
      </c>
      <c r="B99" s="176">
        <v>123.74875466241839</v>
      </c>
      <c r="C99" s="176">
        <v>108.6987317019592</v>
      </c>
      <c r="D99" s="176">
        <v>109.66167963082786</v>
      </c>
      <c r="E99" s="176">
        <v>117.71728281825079</v>
      </c>
      <c r="F99" s="176">
        <v>161.91195026540319</v>
      </c>
      <c r="G99" s="176">
        <v>119.25039852119468</v>
      </c>
    </row>
    <row r="100" spans="1:7" x14ac:dyDescent="0.2">
      <c r="A100" s="175">
        <v>35735</v>
      </c>
      <c r="B100" s="176">
        <v>123.21257916538752</v>
      </c>
      <c r="C100" s="176">
        <v>109.99752840955878</v>
      </c>
      <c r="D100" s="176">
        <v>107.54074357877816</v>
      </c>
      <c r="E100" s="176">
        <v>123.76063508582718</v>
      </c>
      <c r="F100" s="176">
        <v>170.45454396038767</v>
      </c>
      <c r="G100" s="176">
        <v>120.14366056537007</v>
      </c>
    </row>
    <row r="101" spans="1:7" x14ac:dyDescent="0.2">
      <c r="A101" s="175">
        <v>35765</v>
      </c>
      <c r="B101" s="176">
        <v>114.14645438680932</v>
      </c>
      <c r="C101" s="176">
        <v>109.99329568603815</v>
      </c>
      <c r="D101" s="176">
        <v>105.99090809245962</v>
      </c>
      <c r="E101" s="176">
        <v>121.47126587377784</v>
      </c>
      <c r="F101" s="176">
        <v>174.96707684245584</v>
      </c>
      <c r="G101" s="176">
        <v>116.58347712998163</v>
      </c>
    </row>
    <row r="102" spans="1:7" x14ac:dyDescent="0.2">
      <c r="A102" s="175">
        <v>35796</v>
      </c>
      <c r="B102" s="176">
        <v>110.56370122018222</v>
      </c>
      <c r="C102" s="176">
        <v>109.87900435111302</v>
      </c>
      <c r="D102" s="176">
        <v>104.76408444270521</v>
      </c>
      <c r="E102" s="176">
        <v>127.29716993829641</v>
      </c>
      <c r="F102" s="176">
        <v>163.8985999619112</v>
      </c>
      <c r="G102" s="176">
        <v>114.97145649393894</v>
      </c>
    </row>
    <row r="103" spans="1:7" x14ac:dyDescent="0.2">
      <c r="A103" s="175">
        <v>35827</v>
      </c>
      <c r="B103" s="176">
        <v>110.69911812193649</v>
      </c>
      <c r="C103" s="176">
        <v>106.49062566724494</v>
      </c>
      <c r="D103" s="176">
        <v>104.70255890560108</v>
      </c>
      <c r="E103" s="176">
        <v>131.0076280736823</v>
      </c>
      <c r="F103" s="176">
        <v>152.12060533261371</v>
      </c>
      <c r="G103" s="176">
        <v>114.06599340550581</v>
      </c>
    </row>
    <row r="104" spans="1:7" x14ac:dyDescent="0.2">
      <c r="A104" s="175">
        <v>35855</v>
      </c>
      <c r="B104" s="176">
        <v>111.50553455361705</v>
      </c>
      <c r="C104" s="176">
        <v>103.16272152699906</v>
      </c>
      <c r="D104" s="176">
        <v>105.19648074602208</v>
      </c>
      <c r="E104" s="176">
        <v>134.887907728828</v>
      </c>
      <c r="F104" s="176">
        <v>139.63309295456332</v>
      </c>
      <c r="G104" s="176">
        <v>113.52718999999605</v>
      </c>
    </row>
    <row r="105" spans="1:7" x14ac:dyDescent="0.2">
      <c r="A105" s="175">
        <v>35886</v>
      </c>
      <c r="B105" s="176">
        <v>111.46761386211459</v>
      </c>
      <c r="C105" s="176">
        <v>102.14448178977342</v>
      </c>
      <c r="D105" s="176">
        <v>101.36603339783809</v>
      </c>
      <c r="E105" s="176">
        <v>137.15110705540002</v>
      </c>
      <c r="F105" s="176">
        <v>137.50453970830472</v>
      </c>
      <c r="G105" s="176">
        <v>112.44851829099316</v>
      </c>
    </row>
    <row r="106" spans="1:7" x14ac:dyDescent="0.2">
      <c r="A106" s="175">
        <v>35916</v>
      </c>
      <c r="B106" s="176">
        <v>108.14697215541871</v>
      </c>
      <c r="C106" s="176">
        <v>100.30231663641247</v>
      </c>
      <c r="D106" s="176">
        <v>100.36854572848162</v>
      </c>
      <c r="E106" s="176">
        <v>143.30950513170293</v>
      </c>
      <c r="F106" s="176">
        <v>130.97697641977842</v>
      </c>
      <c r="G106" s="176">
        <v>111.06279113911839</v>
      </c>
    </row>
    <row r="107" spans="1:7" x14ac:dyDescent="0.2">
      <c r="A107" s="175">
        <v>35947</v>
      </c>
      <c r="B107" s="176">
        <v>110.5670591024188</v>
      </c>
      <c r="C107" s="176">
        <v>98.218680032945855</v>
      </c>
      <c r="D107" s="176">
        <v>98.643007989739189</v>
      </c>
      <c r="E107" s="176">
        <v>131.88345782747578</v>
      </c>
      <c r="F107" s="176">
        <v>114.94187529796369</v>
      </c>
      <c r="G107" s="176">
        <v>108.37765213016021</v>
      </c>
    </row>
    <row r="108" spans="1:7" x14ac:dyDescent="0.2">
      <c r="A108" s="175">
        <v>35977</v>
      </c>
      <c r="B108" s="176">
        <v>107.29756409579383</v>
      </c>
      <c r="C108" s="176">
        <v>98.689870124335386</v>
      </c>
      <c r="D108" s="176">
        <v>96.03572643797169</v>
      </c>
      <c r="E108" s="176">
        <v>133.16894937386792</v>
      </c>
      <c r="F108" s="176">
        <v>122.60466698449461</v>
      </c>
      <c r="G108" s="176">
        <v>107.33897272469197</v>
      </c>
    </row>
    <row r="109" spans="1:7" x14ac:dyDescent="0.2">
      <c r="A109" s="175">
        <v>36008</v>
      </c>
      <c r="B109" s="176">
        <v>104.77676168623901</v>
      </c>
      <c r="C109" s="176">
        <v>98.826196241832449</v>
      </c>
      <c r="D109" s="176">
        <v>90.270662492695848</v>
      </c>
      <c r="E109" s="176">
        <v>132.81134402504605</v>
      </c>
      <c r="F109" s="176">
        <v>120.33421018848544</v>
      </c>
      <c r="G109" s="176">
        <v>104.70697002501844</v>
      </c>
    </row>
    <row r="110" spans="1:7" x14ac:dyDescent="0.2">
      <c r="A110" s="175">
        <v>36039</v>
      </c>
      <c r="B110" s="176">
        <v>105.17506455651659</v>
      </c>
      <c r="C110" s="176">
        <v>95.978446015417092</v>
      </c>
      <c r="D110" s="176">
        <v>89.883727726709367</v>
      </c>
      <c r="E110" s="176">
        <v>135.62638741507439</v>
      </c>
      <c r="F110" s="176">
        <v>102.58336614695931</v>
      </c>
      <c r="G110" s="176">
        <v>103.34686876329542</v>
      </c>
    </row>
    <row r="111" spans="1:7" x14ac:dyDescent="0.2">
      <c r="A111" s="175">
        <v>36069</v>
      </c>
      <c r="B111" s="176">
        <v>104.15174231195753</v>
      </c>
      <c r="C111" s="176">
        <v>93.186994979255203</v>
      </c>
      <c r="D111" s="176">
        <v>96.243537070269596</v>
      </c>
      <c r="E111" s="176">
        <v>135.71783406334706</v>
      </c>
      <c r="F111" s="176">
        <v>105.89874908204082</v>
      </c>
      <c r="G111" s="176">
        <v>104.48646329122599</v>
      </c>
    </row>
    <row r="112" spans="1:7" x14ac:dyDescent="0.2">
      <c r="A112" s="175">
        <v>36100</v>
      </c>
      <c r="B112" s="176">
        <v>101.44035892863239</v>
      </c>
      <c r="C112" s="176">
        <v>92.784659133311948</v>
      </c>
      <c r="D112" s="176">
        <v>97.330031989205992</v>
      </c>
      <c r="E112" s="176">
        <v>135.40283979963351</v>
      </c>
      <c r="F112" s="176">
        <v>114.39453303464005</v>
      </c>
      <c r="G112" s="176">
        <v>104.33846348321494</v>
      </c>
    </row>
    <row r="113" spans="1:7" x14ac:dyDescent="0.2">
      <c r="A113" s="175">
        <v>36130</v>
      </c>
      <c r="B113" s="176">
        <v>102.84510519972316</v>
      </c>
      <c r="C113" s="176">
        <v>93.473223164104212</v>
      </c>
      <c r="D113" s="176">
        <v>95.322932138767882</v>
      </c>
      <c r="E113" s="176">
        <v>132.057705389419</v>
      </c>
      <c r="F113" s="176">
        <v>114.61291706899644</v>
      </c>
      <c r="G113" s="176">
        <v>103.96576469360535</v>
      </c>
    </row>
    <row r="114" spans="1:7" x14ac:dyDescent="0.2">
      <c r="A114" s="175">
        <v>36161</v>
      </c>
      <c r="B114" s="176">
        <v>100.60169065419598</v>
      </c>
      <c r="C114" s="176">
        <v>92.989500284113575</v>
      </c>
      <c r="D114" s="176">
        <v>95.869351358925641</v>
      </c>
      <c r="E114" s="176">
        <v>124.6797956316845</v>
      </c>
      <c r="F114" s="176">
        <v>115.08377884771426</v>
      </c>
      <c r="G114" s="176">
        <v>102.28848627708878</v>
      </c>
    </row>
    <row r="115" spans="1:7" x14ac:dyDescent="0.2">
      <c r="A115" s="175">
        <v>36192</v>
      </c>
      <c r="B115" s="176">
        <v>100.47946234343119</v>
      </c>
      <c r="C115" s="176">
        <v>91.261330483038947</v>
      </c>
      <c r="D115" s="176">
        <v>92.394145050121708</v>
      </c>
      <c r="E115" s="176">
        <v>110.89498363728774</v>
      </c>
      <c r="F115" s="176">
        <v>96.778220929890438</v>
      </c>
      <c r="G115" s="176">
        <v>97.822987117764924</v>
      </c>
    </row>
    <row r="116" spans="1:7" x14ac:dyDescent="0.2">
      <c r="A116" s="175">
        <v>36220</v>
      </c>
      <c r="B116" s="176">
        <v>100.59424129141752</v>
      </c>
      <c r="C116" s="176">
        <v>89.057142012226166</v>
      </c>
      <c r="D116" s="176">
        <v>92.765644720845856</v>
      </c>
      <c r="E116" s="176">
        <v>101.03991320846781</v>
      </c>
      <c r="F116" s="176">
        <v>85.425936949844612</v>
      </c>
      <c r="G116" s="176">
        <v>95.434084015512099</v>
      </c>
    </row>
    <row r="117" spans="1:7" x14ac:dyDescent="0.2">
      <c r="A117" s="175">
        <v>36251</v>
      </c>
      <c r="B117" s="176">
        <v>98.428213989756401</v>
      </c>
      <c r="C117" s="176">
        <v>84.580374010789583</v>
      </c>
      <c r="D117" s="176">
        <v>90.693198216073</v>
      </c>
      <c r="E117" s="176">
        <v>105.13738784351938</v>
      </c>
      <c r="F117" s="176">
        <v>76.911723964810278</v>
      </c>
      <c r="G117" s="176">
        <v>93.280220927898554</v>
      </c>
    </row>
    <row r="118" spans="1:7" x14ac:dyDescent="0.2">
      <c r="A118" s="175">
        <v>36281</v>
      </c>
      <c r="B118" s="176">
        <v>98.656725913467696</v>
      </c>
      <c r="C118" s="176">
        <v>83.801330834961277</v>
      </c>
      <c r="D118" s="176">
        <v>89.052735220224307</v>
      </c>
      <c r="E118" s="176">
        <v>100.93513975275118</v>
      </c>
      <c r="F118" s="176">
        <v>81.594541106579172</v>
      </c>
      <c r="G118" s="176">
        <v>92.549734472837798</v>
      </c>
    </row>
    <row r="119" spans="1:7" x14ac:dyDescent="0.2">
      <c r="A119" s="175">
        <v>36312</v>
      </c>
      <c r="B119" s="176">
        <v>100.14002104439186</v>
      </c>
      <c r="C119" s="176">
        <v>83.044365059764559</v>
      </c>
      <c r="D119" s="176">
        <v>89.898959417129191</v>
      </c>
      <c r="E119" s="176">
        <v>89.317366565588529</v>
      </c>
      <c r="F119" s="176">
        <v>85.625891951765894</v>
      </c>
      <c r="G119" s="176">
        <v>91.888167878138304</v>
      </c>
    </row>
    <row r="120" spans="1:7" x14ac:dyDescent="0.2">
      <c r="A120" s="175">
        <v>36342</v>
      </c>
      <c r="B120" s="176">
        <v>101.04312303459263</v>
      </c>
      <c r="C120" s="176">
        <v>81.697575264386984</v>
      </c>
      <c r="D120" s="176">
        <v>86.823067959993878</v>
      </c>
      <c r="E120" s="176">
        <v>79.1961663103462</v>
      </c>
      <c r="F120" s="176">
        <v>76.331209443103404</v>
      </c>
      <c r="G120" s="176">
        <v>89.097882212086077</v>
      </c>
    </row>
    <row r="121" spans="1:7" x14ac:dyDescent="0.2">
      <c r="A121" s="175">
        <v>36373</v>
      </c>
      <c r="B121" s="176">
        <v>103.59927366642</v>
      </c>
      <c r="C121" s="176">
        <v>82.309692642902377</v>
      </c>
      <c r="D121" s="176">
        <v>89.325981245157394</v>
      </c>
      <c r="E121" s="176">
        <v>85.352221686376268</v>
      </c>
      <c r="F121" s="176">
        <v>81.594541106579172</v>
      </c>
      <c r="G121" s="176">
        <v>91.983408525738753</v>
      </c>
    </row>
    <row r="122" spans="1:7" x14ac:dyDescent="0.2">
      <c r="A122" s="175">
        <v>36404</v>
      </c>
      <c r="B122" s="176">
        <v>101.60282150877073</v>
      </c>
      <c r="C122" s="176">
        <v>83.731538594519066</v>
      </c>
      <c r="D122" s="176">
        <v>88.790095810493014</v>
      </c>
      <c r="E122" s="176">
        <v>88.325310232240795</v>
      </c>
      <c r="F122" s="176">
        <v>94.649667683631847</v>
      </c>
      <c r="G122" s="176">
        <v>92.73172932938067</v>
      </c>
    </row>
    <row r="123" spans="1:7" x14ac:dyDescent="0.2">
      <c r="A123" s="175">
        <v>36434</v>
      </c>
      <c r="B123" s="176">
        <v>99.825117035947002</v>
      </c>
      <c r="C123" s="176">
        <v>84.488549590683334</v>
      </c>
      <c r="D123" s="176">
        <v>86.469326145559606</v>
      </c>
      <c r="E123" s="176">
        <v>86.523101192328653</v>
      </c>
      <c r="F123" s="176">
        <v>96.068703181137565</v>
      </c>
      <c r="G123" s="176">
        <v>91.472913804006694</v>
      </c>
    </row>
    <row r="124" spans="1:7" x14ac:dyDescent="0.2">
      <c r="A124" s="175">
        <v>36465</v>
      </c>
      <c r="B124" s="176">
        <v>99.952012391778794</v>
      </c>
      <c r="C124" s="176">
        <v>85.528325262702509</v>
      </c>
      <c r="D124" s="176">
        <v>85.594420355882733</v>
      </c>
      <c r="E124" s="176">
        <v>84.039484615779102</v>
      </c>
      <c r="F124" s="176">
        <v>92.23730733787211</v>
      </c>
      <c r="G124" s="176">
        <v>90.848304139925602</v>
      </c>
    </row>
    <row r="125" spans="1:7" x14ac:dyDescent="0.2">
      <c r="A125" s="175">
        <v>36495</v>
      </c>
      <c r="B125" s="176">
        <v>97.152533910689414</v>
      </c>
      <c r="C125" s="176">
        <v>86.791346237002571</v>
      </c>
      <c r="D125" s="176">
        <v>83.782256589736875</v>
      </c>
      <c r="E125" s="176">
        <v>81.078415453003487</v>
      </c>
      <c r="F125" s="176">
        <v>85.284033400094046</v>
      </c>
      <c r="G125" s="176">
        <v>88.699912676691156</v>
      </c>
    </row>
    <row r="126" spans="1:7" x14ac:dyDescent="0.2">
      <c r="A126" s="175">
        <v>36526</v>
      </c>
      <c r="B126" s="176">
        <v>92.917644757077028</v>
      </c>
      <c r="C126" s="176">
        <v>89.0147751440918</v>
      </c>
      <c r="D126" s="176">
        <v>86.602151280713599</v>
      </c>
      <c r="E126" s="176">
        <v>79.459027515744012</v>
      </c>
      <c r="F126" s="176">
        <v>79.634920657642667</v>
      </c>
      <c r="G126" s="176">
        <v>87.752122913523607</v>
      </c>
    </row>
    <row r="127" spans="1:7" x14ac:dyDescent="0.2">
      <c r="A127" s="175">
        <v>36557</v>
      </c>
      <c r="B127" s="176">
        <v>97.552710920085872</v>
      </c>
      <c r="C127" s="176">
        <v>88.288530610108396</v>
      </c>
      <c r="D127" s="176">
        <v>87.701112872736047</v>
      </c>
      <c r="E127" s="176">
        <v>75.839291064617314</v>
      </c>
      <c r="F127" s="176">
        <v>75.066977818052834</v>
      </c>
      <c r="G127" s="176">
        <v>88.720199681437776</v>
      </c>
    </row>
    <row r="128" spans="1:7" x14ac:dyDescent="0.2">
      <c r="A128" s="175">
        <v>36586</v>
      </c>
      <c r="B128" s="176">
        <v>99.323590484762761</v>
      </c>
      <c r="C128" s="176">
        <v>87.739505760767784</v>
      </c>
      <c r="D128" s="176">
        <v>86.587780735150531</v>
      </c>
      <c r="E128" s="176">
        <v>77.719714498876513</v>
      </c>
      <c r="F128" s="176">
        <v>72.938424571794243</v>
      </c>
      <c r="G128" s="176">
        <v>89.038951948623094</v>
      </c>
    </row>
    <row r="129" spans="1:7" x14ac:dyDescent="0.2">
      <c r="A129" s="175">
        <v>36617</v>
      </c>
      <c r="B129" s="176">
        <v>96.570166420908123</v>
      </c>
      <c r="C129" s="176">
        <v>88.106962645036319</v>
      </c>
      <c r="D129" s="176">
        <v>87.211280047060441</v>
      </c>
      <c r="E129" s="176">
        <v>80.196880137151339</v>
      </c>
      <c r="F129" s="176">
        <v>85.425936949844612</v>
      </c>
      <c r="G129" s="176">
        <v>89.548342462480406</v>
      </c>
    </row>
    <row r="130" spans="1:7" x14ac:dyDescent="0.2">
      <c r="A130" s="175">
        <v>36647</v>
      </c>
      <c r="B130" s="176">
        <v>97.514894580570271</v>
      </c>
      <c r="C130" s="176">
        <v>88.593397851150385</v>
      </c>
      <c r="D130" s="176">
        <v>87.711133095228732</v>
      </c>
      <c r="E130" s="176">
        <v>72.193692465741336</v>
      </c>
      <c r="F130" s="176">
        <v>98.055352877645589</v>
      </c>
      <c r="G130" s="176">
        <v>89.928183620638961</v>
      </c>
    </row>
    <row r="131" spans="1:7" x14ac:dyDescent="0.2">
      <c r="A131" s="175">
        <v>36678</v>
      </c>
      <c r="B131" s="176">
        <v>98.346199326692442</v>
      </c>
      <c r="C131" s="176">
        <v>93.087054929677024</v>
      </c>
      <c r="D131" s="176">
        <v>85.184721568061718</v>
      </c>
      <c r="E131" s="176">
        <v>69.330811997833692</v>
      </c>
      <c r="F131" s="176">
        <v>118.77327114122916</v>
      </c>
      <c r="G131" s="176">
        <v>91.417244089583008</v>
      </c>
    </row>
    <row r="132" spans="1:7" x14ac:dyDescent="0.2">
      <c r="A132" s="175">
        <v>36708</v>
      </c>
      <c r="B132" s="176">
        <v>97.988031119733208</v>
      </c>
      <c r="C132" s="176">
        <v>97.249075386460021</v>
      </c>
      <c r="D132" s="176">
        <v>81.317638280351119</v>
      </c>
      <c r="E132" s="176">
        <v>68.96971764325933</v>
      </c>
      <c r="F132" s="176">
        <v>136.65311840980132</v>
      </c>
      <c r="G132" s="176">
        <v>92.203475313790207</v>
      </c>
    </row>
    <row r="133" spans="1:7" x14ac:dyDescent="0.2">
      <c r="A133" s="175">
        <v>36739</v>
      </c>
      <c r="B133" s="176">
        <v>95.656955072003186</v>
      </c>
      <c r="C133" s="176">
        <v>98.420258991404125</v>
      </c>
      <c r="D133" s="176">
        <v>80.155407649466454</v>
      </c>
      <c r="E133" s="176">
        <v>67.213324507035281</v>
      </c>
      <c r="F133" s="176">
        <v>148.14730593959766</v>
      </c>
      <c r="G133" s="176">
        <v>91.871225287267492</v>
      </c>
    </row>
    <row r="134" spans="1:7" x14ac:dyDescent="0.2">
      <c r="A134" s="175">
        <v>36770</v>
      </c>
      <c r="B134" s="176">
        <v>94.495695071390273</v>
      </c>
      <c r="C134" s="176">
        <v>101.12210575678728</v>
      </c>
      <c r="D134" s="176">
        <v>82.26469232138119</v>
      </c>
      <c r="E134" s="176">
        <v>62.03530387251844</v>
      </c>
      <c r="F134" s="176">
        <v>142.32926039982419</v>
      </c>
      <c r="G134" s="176">
        <v>91.390622594417195</v>
      </c>
    </row>
    <row r="135" spans="1:7" x14ac:dyDescent="0.2">
      <c r="A135" s="175">
        <v>36800</v>
      </c>
      <c r="B135" s="176">
        <v>94.406255605916101</v>
      </c>
      <c r="C135" s="176">
        <v>103.60700986783749</v>
      </c>
      <c r="D135" s="176">
        <v>86.469276426202242</v>
      </c>
      <c r="E135" s="176">
        <v>58.988456915761489</v>
      </c>
      <c r="F135" s="176">
        <v>152.53341565916068</v>
      </c>
      <c r="G135" s="176">
        <v>93.257326485179547</v>
      </c>
    </row>
    <row r="136" spans="1:7" x14ac:dyDescent="0.2">
      <c r="A136" s="175">
        <v>36831</v>
      </c>
      <c r="B136" s="176">
        <v>94.845948479787324</v>
      </c>
      <c r="C136" s="176">
        <v>103.56798739410702</v>
      </c>
      <c r="D136" s="176">
        <v>87.769019717912002</v>
      </c>
      <c r="E136" s="176">
        <v>60.906399131659541</v>
      </c>
      <c r="F136" s="176">
        <v>140.91022490231845</v>
      </c>
      <c r="G136" s="176">
        <v>93.177482651279547</v>
      </c>
    </row>
    <row r="137" spans="1:7" x14ac:dyDescent="0.2">
      <c r="A137" s="175">
        <v>36861</v>
      </c>
      <c r="B137" s="176">
        <v>98.351404443400114</v>
      </c>
      <c r="C137" s="176">
        <v>104.3523928989855</v>
      </c>
      <c r="D137" s="176">
        <v>90.240580306394463</v>
      </c>
      <c r="E137" s="176">
        <v>61.217824184940199</v>
      </c>
      <c r="F137" s="176">
        <v>142.18735685007363</v>
      </c>
      <c r="G137" s="176">
        <v>95.338927170026793</v>
      </c>
    </row>
    <row r="138" spans="1:7" x14ac:dyDescent="0.2">
      <c r="A138" s="175">
        <v>36892</v>
      </c>
      <c r="B138" s="176">
        <v>92.318047548034471</v>
      </c>
      <c r="C138" s="176">
        <v>103.49472248584455</v>
      </c>
      <c r="D138" s="176">
        <v>90.275105323502231</v>
      </c>
      <c r="E138" s="176">
        <v>59.742780743319678</v>
      </c>
      <c r="F138" s="176">
        <v>146.48961447205662</v>
      </c>
      <c r="G138" s="176">
        <v>93.211374663786543</v>
      </c>
    </row>
    <row r="139" spans="1:7" x14ac:dyDescent="0.2">
      <c r="A139" s="175">
        <v>36923</v>
      </c>
      <c r="B139" s="176">
        <v>98.748291968726505</v>
      </c>
      <c r="C139" s="176">
        <v>103.00016815793396</v>
      </c>
      <c r="D139" s="176">
        <v>88.708356746267398</v>
      </c>
      <c r="E139" s="176">
        <v>57.144626434086291</v>
      </c>
      <c r="F139" s="176">
        <v>140.10137466874019</v>
      </c>
      <c r="G139" s="176">
        <v>94.126519514450095</v>
      </c>
    </row>
    <row r="140" spans="1:7" x14ac:dyDescent="0.2">
      <c r="A140" s="175">
        <v>36951</v>
      </c>
      <c r="B140" s="176">
        <v>103.15969586937703</v>
      </c>
      <c r="C140" s="176">
        <v>103.584834782679</v>
      </c>
      <c r="D140" s="176">
        <v>87.948473534230743</v>
      </c>
      <c r="E140" s="176">
        <v>60.757026006762935</v>
      </c>
      <c r="F140" s="176">
        <v>131.59619190959904</v>
      </c>
      <c r="G140" s="176">
        <v>95.430549637699784</v>
      </c>
    </row>
    <row r="141" spans="1:7" x14ac:dyDescent="0.2">
      <c r="A141" s="175">
        <v>36982</v>
      </c>
      <c r="B141" s="176">
        <v>102.06589491762739</v>
      </c>
      <c r="C141" s="176">
        <v>102.5979607456554</v>
      </c>
      <c r="D141" s="176">
        <v>85.586722629965962</v>
      </c>
      <c r="E141" s="176">
        <v>60.235377239193696</v>
      </c>
      <c r="F141" s="176">
        <v>124.0946542568756</v>
      </c>
      <c r="G141" s="176">
        <v>93.625960470862765</v>
      </c>
    </row>
    <row r="142" spans="1:7" x14ac:dyDescent="0.2">
      <c r="A142" s="175">
        <v>37012</v>
      </c>
      <c r="B142" s="176">
        <v>104.59900276788021</v>
      </c>
      <c r="C142" s="176">
        <v>106.81023686596207</v>
      </c>
      <c r="D142" s="176">
        <v>85.860547032864105</v>
      </c>
      <c r="E142" s="176">
        <v>57.598939721291963</v>
      </c>
      <c r="F142" s="176">
        <v>136.00165211321917</v>
      </c>
      <c r="G142" s="176">
        <v>95.814670051496336</v>
      </c>
    </row>
    <row r="143" spans="1:7" x14ac:dyDescent="0.2">
      <c r="A143" s="175">
        <v>37043</v>
      </c>
      <c r="B143" s="176">
        <v>102.26808511116303</v>
      </c>
      <c r="C143" s="176">
        <v>108.23461097519397</v>
      </c>
      <c r="D143" s="176">
        <v>84.861342369289574</v>
      </c>
      <c r="E143" s="176">
        <v>61.522721232883406</v>
      </c>
      <c r="F143" s="176">
        <v>128.31459553398193</v>
      </c>
      <c r="G143" s="176">
        <v>94.953985897843367</v>
      </c>
    </row>
    <row r="144" spans="1:7" x14ac:dyDescent="0.2">
      <c r="A144" s="175">
        <v>37073</v>
      </c>
      <c r="B144" s="176">
        <v>101.73239439289314</v>
      </c>
      <c r="C144" s="176">
        <v>109.1909750447481</v>
      </c>
      <c r="D144" s="176">
        <v>87.778252259243033</v>
      </c>
      <c r="E144" s="176">
        <v>75.534582136119226</v>
      </c>
      <c r="F144" s="176">
        <v>124.79127168292391</v>
      </c>
      <c r="G144" s="176">
        <v>97.36196006457412</v>
      </c>
    </row>
    <row r="145" spans="1:7" x14ac:dyDescent="0.2">
      <c r="A145" s="175">
        <v>37104</v>
      </c>
      <c r="B145" s="176">
        <v>101.47331191096569</v>
      </c>
      <c r="C145" s="176">
        <v>108.31926890054172</v>
      </c>
      <c r="D145" s="176">
        <v>86.92117636019502</v>
      </c>
      <c r="E145" s="176">
        <v>79.613201231002307</v>
      </c>
      <c r="F145" s="176">
        <v>115.13313660414917</v>
      </c>
      <c r="G145" s="176">
        <v>96.741703265438645</v>
      </c>
    </row>
    <row r="146" spans="1:7" x14ac:dyDescent="0.2">
      <c r="A146" s="175">
        <v>37135</v>
      </c>
      <c r="B146" s="176">
        <v>101.5833950160193</v>
      </c>
      <c r="C146" s="176">
        <v>107.49253625417474</v>
      </c>
      <c r="D146" s="176">
        <v>86.083574680079607</v>
      </c>
      <c r="E146" s="176">
        <v>71.803389870250896</v>
      </c>
      <c r="F146" s="176">
        <v>108.41431200943737</v>
      </c>
      <c r="G146" s="176">
        <v>94.871280342640361</v>
      </c>
    </row>
    <row r="147" spans="1:7" x14ac:dyDescent="0.2">
      <c r="A147" s="175">
        <v>37165</v>
      </c>
      <c r="B147" s="176">
        <v>99.82437525438273</v>
      </c>
      <c r="C147" s="176">
        <v>108.9541666511398</v>
      </c>
      <c r="D147" s="176">
        <v>85.030874699605434</v>
      </c>
      <c r="E147" s="176">
        <v>68.229004692650193</v>
      </c>
      <c r="F147" s="176">
        <v>96.36484971974744</v>
      </c>
      <c r="G147" s="176">
        <v>92.875597878136304</v>
      </c>
    </row>
    <row r="148" spans="1:7" x14ac:dyDescent="0.2">
      <c r="A148" s="175">
        <v>37196</v>
      </c>
      <c r="B148" s="176">
        <v>97.388542315880628</v>
      </c>
      <c r="C148" s="176">
        <v>105.64826056475964</v>
      </c>
      <c r="D148" s="176">
        <v>86.194204414507809</v>
      </c>
      <c r="E148" s="176">
        <v>75.238746107513194</v>
      </c>
      <c r="F148" s="176">
        <v>108.88968890110178</v>
      </c>
      <c r="G148" s="176">
        <v>93.619646663660291</v>
      </c>
    </row>
    <row r="149" spans="1:7" x14ac:dyDescent="0.2">
      <c r="A149" s="175">
        <v>37226</v>
      </c>
      <c r="B149" s="176">
        <v>96.041726229068388</v>
      </c>
      <c r="C149" s="176">
        <v>99.14270132032722</v>
      </c>
      <c r="D149" s="176">
        <v>86.602864051763618</v>
      </c>
      <c r="E149" s="176">
        <v>78.72451763807986</v>
      </c>
      <c r="F149" s="176">
        <v>111.11047945469825</v>
      </c>
      <c r="G149" s="176">
        <v>92.764845998251076</v>
      </c>
    </row>
    <row r="150" spans="1:7" x14ac:dyDescent="0.2">
      <c r="A150" s="175">
        <v>37257</v>
      </c>
      <c r="B150" s="176">
        <v>93.938243616714217</v>
      </c>
      <c r="C150" s="176">
        <v>92.604101337517449</v>
      </c>
      <c r="D150" s="176">
        <v>86.700755935825498</v>
      </c>
      <c r="E150" s="176">
        <v>76.95841725444096</v>
      </c>
      <c r="F150" s="176">
        <v>110.48204944866005</v>
      </c>
      <c r="G150" s="176">
        <v>90.64273514086149</v>
      </c>
    </row>
    <row r="151" spans="1:7" x14ac:dyDescent="0.2">
      <c r="A151" s="175">
        <v>37288</v>
      </c>
      <c r="B151" s="176">
        <v>93.090091922768451</v>
      </c>
      <c r="C151" s="176">
        <v>91.816114093346187</v>
      </c>
      <c r="D151" s="176">
        <v>84.914773257596593</v>
      </c>
      <c r="E151" s="176">
        <v>74.693248937281894</v>
      </c>
      <c r="F151" s="176">
        <v>92.883756842291305</v>
      </c>
      <c r="G151" s="176">
        <v>88.151443799174672</v>
      </c>
    </row>
    <row r="152" spans="1:7" x14ac:dyDescent="0.2">
      <c r="A152" s="175">
        <v>37316</v>
      </c>
      <c r="B152" s="176">
        <v>96.312407664713078</v>
      </c>
      <c r="C152" s="176">
        <v>87.608024404550974</v>
      </c>
      <c r="D152" s="176">
        <v>84.195048929180714</v>
      </c>
      <c r="E152" s="176">
        <v>74.488786905206311</v>
      </c>
      <c r="F152" s="176">
        <v>95.039902445445918</v>
      </c>
      <c r="G152" s="176">
        <v>88.475743507607262</v>
      </c>
    </row>
    <row r="153" spans="1:7" x14ac:dyDescent="0.2">
      <c r="A153" s="175">
        <v>37347</v>
      </c>
      <c r="B153" s="176">
        <v>91.958462068148421</v>
      </c>
      <c r="C153" s="176">
        <v>84.880047432264377</v>
      </c>
      <c r="D153" s="176">
        <v>82.660495805632678</v>
      </c>
      <c r="E153" s="176">
        <v>77.17323340381428</v>
      </c>
      <c r="F153" s="176">
        <v>97.707044164621379</v>
      </c>
      <c r="G153" s="176">
        <v>86.625281096659521</v>
      </c>
    </row>
    <row r="154" spans="1:7" x14ac:dyDescent="0.2">
      <c r="A154" s="175">
        <v>37377</v>
      </c>
      <c r="B154" s="176">
        <v>89.857183223416854</v>
      </c>
      <c r="C154" s="176">
        <v>78.047080978882065</v>
      </c>
      <c r="D154" s="176">
        <v>84.898689054590704</v>
      </c>
      <c r="E154" s="176">
        <v>81.59211976810856</v>
      </c>
      <c r="F154" s="176">
        <v>86.160133576814943</v>
      </c>
      <c r="G154" s="176">
        <v>85.081620536423955</v>
      </c>
    </row>
    <row r="155" spans="1:7" x14ac:dyDescent="0.2">
      <c r="A155" s="175">
        <v>37408</v>
      </c>
      <c r="B155" s="176">
        <v>91.171591429227561</v>
      </c>
      <c r="C155" s="176">
        <v>75.304273117880456</v>
      </c>
      <c r="D155" s="176">
        <v>87.292251774060659</v>
      </c>
      <c r="E155" s="176">
        <v>88.445029468225243</v>
      </c>
      <c r="F155" s="176">
        <v>81.594541106579172</v>
      </c>
      <c r="G155" s="176">
        <v>86.309275461573421</v>
      </c>
    </row>
    <row r="156" spans="1:7" x14ac:dyDescent="0.2">
      <c r="A156" s="175">
        <v>37438</v>
      </c>
      <c r="B156" s="176">
        <v>90.670647931231741</v>
      </c>
      <c r="C156" s="176">
        <v>72.598593676248242</v>
      </c>
      <c r="D156" s="176">
        <v>92.620988165386208</v>
      </c>
      <c r="E156" s="176">
        <v>89.271607361179235</v>
      </c>
      <c r="F156" s="176">
        <v>90.633180253735205</v>
      </c>
      <c r="G156" s="176">
        <v>87.877121231406718</v>
      </c>
    </row>
    <row r="157" spans="1:7" x14ac:dyDescent="0.2">
      <c r="A157" s="175">
        <v>37469</v>
      </c>
      <c r="B157" s="176">
        <v>88.080777485273316</v>
      </c>
      <c r="C157" s="176">
        <v>71.603774818053907</v>
      </c>
      <c r="D157" s="176">
        <v>99.185352578701043</v>
      </c>
      <c r="E157" s="176">
        <v>94.73869370495936</v>
      </c>
      <c r="F157" s="176">
        <v>89.321834406633002</v>
      </c>
      <c r="G157" s="176">
        <v>89.23009871966994</v>
      </c>
    </row>
    <row r="158" spans="1:7" x14ac:dyDescent="0.2">
      <c r="A158" s="175">
        <v>37500</v>
      </c>
      <c r="B158" s="176">
        <v>87.720674901826342</v>
      </c>
      <c r="C158" s="176">
        <v>73.965052694079489</v>
      </c>
      <c r="D158" s="176">
        <v>108.79335605942475</v>
      </c>
      <c r="E158" s="176">
        <v>90.397149682809697</v>
      </c>
      <c r="F158" s="176">
        <v>98.764870626398434</v>
      </c>
      <c r="G158" s="176">
        <v>92.219923670687749</v>
      </c>
    </row>
    <row r="159" spans="1:7" x14ac:dyDescent="0.2">
      <c r="A159" s="175">
        <v>37530</v>
      </c>
      <c r="B159" s="176">
        <v>85.418262409351371</v>
      </c>
      <c r="C159" s="176">
        <v>75.96060128519261</v>
      </c>
      <c r="D159" s="176">
        <v>108.13335949249181</v>
      </c>
      <c r="E159" s="176">
        <v>93.856700570519422</v>
      </c>
      <c r="F159" s="176">
        <v>106.56956586267992</v>
      </c>
      <c r="G159" s="176">
        <v>92.614571488976907</v>
      </c>
    </row>
    <row r="160" spans="1:7" x14ac:dyDescent="0.2">
      <c r="A160" s="175">
        <v>37561</v>
      </c>
      <c r="B160" s="176">
        <v>86.438966860087518</v>
      </c>
      <c r="C160" s="176">
        <v>79.86399538215376</v>
      </c>
      <c r="D160" s="176">
        <v>105.14313574420378</v>
      </c>
      <c r="E160" s="176">
        <v>102.14936091470857</v>
      </c>
      <c r="F160" s="176">
        <v>111.11047945469825</v>
      </c>
      <c r="G160" s="176">
        <v>94.279701525403198</v>
      </c>
    </row>
    <row r="161" spans="1:7" x14ac:dyDescent="0.2">
      <c r="A161" s="175">
        <v>37591</v>
      </c>
      <c r="B161" s="176">
        <v>84.534315299480596</v>
      </c>
      <c r="C161" s="176">
        <v>86.311506810518921</v>
      </c>
      <c r="D161" s="176">
        <v>100.04809993549888</v>
      </c>
      <c r="E161" s="176">
        <v>105.12470369393385</v>
      </c>
      <c r="F161" s="176">
        <v>112.81332205170511</v>
      </c>
      <c r="G161" s="176">
        <v>93.873994743163507</v>
      </c>
    </row>
    <row r="162" spans="1:7" x14ac:dyDescent="0.2">
      <c r="A162" s="175">
        <v>37622</v>
      </c>
      <c r="B162" s="176">
        <v>86.393244020708565</v>
      </c>
      <c r="C162" s="176">
        <v>89.781792964075862</v>
      </c>
      <c r="D162" s="176">
        <v>97.578179467882947</v>
      </c>
      <c r="E162" s="176">
        <v>102.52627916919394</v>
      </c>
      <c r="F162" s="176">
        <v>116.21900724571886</v>
      </c>
      <c r="G162" s="176">
        <v>94.346193031311444</v>
      </c>
    </row>
    <row r="163" spans="1:7" x14ac:dyDescent="0.2">
      <c r="A163" s="175">
        <v>37653</v>
      </c>
      <c r="B163" s="176">
        <v>88.282175101439393</v>
      </c>
      <c r="C163" s="176">
        <v>92.255422402766698</v>
      </c>
      <c r="D163" s="176">
        <v>97.990595492587218</v>
      </c>
      <c r="E163" s="176">
        <v>99.686747786491665</v>
      </c>
      <c r="F163" s="176">
        <v>127.71319477551523</v>
      </c>
      <c r="G163" s="176">
        <v>95.989918958843603</v>
      </c>
    </row>
    <row r="164" spans="1:7" x14ac:dyDescent="0.2">
      <c r="A164" s="175">
        <v>37681</v>
      </c>
      <c r="B164" s="176">
        <v>88.947975415078005</v>
      </c>
      <c r="C164" s="176">
        <v>93.323300205669298</v>
      </c>
      <c r="D164" s="176">
        <v>96.220622929132233</v>
      </c>
      <c r="E164" s="176">
        <v>95.002858648142279</v>
      </c>
      <c r="F164" s="176">
        <v>116.78662144472113</v>
      </c>
      <c r="G164" s="176">
        <v>94.506178986842357</v>
      </c>
    </row>
    <row r="165" spans="1:7" x14ac:dyDescent="0.2">
      <c r="A165" s="175">
        <v>37712</v>
      </c>
      <c r="B165" s="176">
        <v>89.773950723225084</v>
      </c>
      <c r="C165" s="176">
        <v>91.522378150656309</v>
      </c>
      <c r="D165" s="176">
        <v>95.712007951203674</v>
      </c>
      <c r="E165" s="176">
        <v>95.271527516569705</v>
      </c>
      <c r="F165" s="176">
        <v>109.97525105669365</v>
      </c>
      <c r="G165" s="176">
        <v>93.888459235344996</v>
      </c>
    </row>
    <row r="166" spans="1:7" x14ac:dyDescent="0.2">
      <c r="A166" s="175">
        <v>37742</v>
      </c>
      <c r="B166" s="176">
        <v>91.931605464087681</v>
      </c>
      <c r="C166" s="176">
        <v>91.696772064116004</v>
      </c>
      <c r="D166" s="176">
        <v>98.365341896832106</v>
      </c>
      <c r="E166" s="176">
        <v>97.659593025665004</v>
      </c>
      <c r="F166" s="176">
        <v>101.74484517116046</v>
      </c>
      <c r="G166" s="176">
        <v>95.119241161444521</v>
      </c>
    </row>
    <row r="167" spans="1:7" x14ac:dyDescent="0.2">
      <c r="A167" s="175">
        <v>37773</v>
      </c>
      <c r="B167" s="176">
        <v>92.640819250666027</v>
      </c>
      <c r="C167" s="176">
        <v>91.783963444723895</v>
      </c>
      <c r="D167" s="176">
        <v>97.337007191466711</v>
      </c>
      <c r="E167" s="176">
        <v>99.145705913380155</v>
      </c>
      <c r="F167" s="176">
        <v>95.359185432384706</v>
      </c>
      <c r="G167" s="176">
        <v>94.841810136942797</v>
      </c>
    </row>
    <row r="168" spans="1:7" x14ac:dyDescent="0.2">
      <c r="A168" s="175">
        <v>37803</v>
      </c>
      <c r="B168" s="176">
        <v>97.764178105517914</v>
      </c>
      <c r="C168" s="176">
        <v>93.39081241298085</v>
      </c>
      <c r="D168" s="176">
        <v>94.422464211623918</v>
      </c>
      <c r="E168" s="176">
        <v>94.391090638427684</v>
      </c>
      <c r="F168" s="176">
        <v>97.062028029391584</v>
      </c>
      <c r="G168" s="176">
        <v>95.592587350079199</v>
      </c>
    </row>
    <row r="169" spans="1:7" x14ac:dyDescent="0.2">
      <c r="A169" s="175">
        <v>37834</v>
      </c>
      <c r="B169" s="176">
        <v>99.023738401431146</v>
      </c>
      <c r="C169" s="176">
        <v>94.571475913535238</v>
      </c>
      <c r="D169" s="176">
        <v>99.141733149822826</v>
      </c>
      <c r="E169" s="176">
        <v>92.032142886058594</v>
      </c>
      <c r="F169" s="176">
        <v>96.920124479641004</v>
      </c>
      <c r="G169" s="176">
        <v>97.189428200254937</v>
      </c>
    </row>
    <row r="170" spans="1:7" x14ac:dyDescent="0.2">
      <c r="A170" s="175">
        <v>37865</v>
      </c>
      <c r="B170" s="176">
        <v>104.18255749538908</v>
      </c>
      <c r="C170" s="176">
        <v>97.971580708877767</v>
      </c>
      <c r="D170" s="176">
        <v>99.903058361939074</v>
      </c>
      <c r="E170" s="176">
        <v>96.202986160981013</v>
      </c>
      <c r="F170" s="176">
        <v>84.909924041660673</v>
      </c>
      <c r="G170" s="176">
        <v>99.477474158079161</v>
      </c>
    </row>
    <row r="171" spans="1:7" x14ac:dyDescent="0.2">
      <c r="A171" s="175">
        <v>37895</v>
      </c>
      <c r="B171" s="176">
        <v>103.39556535742412</v>
      </c>
      <c r="C171" s="176">
        <v>102.09874491405347</v>
      </c>
      <c r="D171" s="176">
        <v>100.32468819812357</v>
      </c>
      <c r="E171" s="176">
        <v>109.20708148844543</v>
      </c>
      <c r="F171" s="176">
        <v>84.556006492678023</v>
      </c>
      <c r="G171" s="176">
        <v>101.76206075978919</v>
      </c>
    </row>
    <row r="172" spans="1:7" x14ac:dyDescent="0.2">
      <c r="A172" s="175">
        <v>37926</v>
      </c>
      <c r="B172" s="176">
        <v>104.48924858075475</v>
      </c>
      <c r="C172" s="176">
        <v>103.70779973378845</v>
      </c>
      <c r="D172" s="176">
        <v>105.48690137488398</v>
      </c>
      <c r="E172" s="176">
        <v>111.16656533806942</v>
      </c>
      <c r="F172" s="176">
        <v>86.277358248348051</v>
      </c>
      <c r="G172" s="176">
        <v>104.21262427417879</v>
      </c>
    </row>
    <row r="173" spans="1:7" x14ac:dyDescent="0.2">
      <c r="A173" s="175">
        <v>37956</v>
      </c>
      <c r="B173" s="176">
        <v>103.76698422719227</v>
      </c>
      <c r="C173" s="176">
        <v>105.55124669927451</v>
      </c>
      <c r="D173" s="176">
        <v>107.85078194314896</v>
      </c>
      <c r="E173" s="176">
        <v>115.44958718944839</v>
      </c>
      <c r="F173" s="176">
        <v>89.176245050395423</v>
      </c>
      <c r="G173" s="176">
        <v>105.70983199330779</v>
      </c>
    </row>
    <row r="174" spans="1:7" x14ac:dyDescent="0.2">
      <c r="A174" s="175">
        <v>37987</v>
      </c>
      <c r="B174" s="176">
        <v>109.23177946268061</v>
      </c>
      <c r="C174" s="176">
        <v>107.37759022971983</v>
      </c>
      <c r="D174" s="176">
        <v>110.27763738524428</v>
      </c>
      <c r="E174" s="176">
        <v>114.77165407127616</v>
      </c>
      <c r="F174" s="176">
        <v>82.385146598046703</v>
      </c>
      <c r="G174" s="176">
        <v>108.00639041094962</v>
      </c>
    </row>
    <row r="175" spans="1:7" x14ac:dyDescent="0.2">
      <c r="A175" s="175">
        <v>38018</v>
      </c>
      <c r="B175" s="176">
        <v>106.91572880950464</v>
      </c>
      <c r="C175" s="176">
        <v>112.53156592360575</v>
      </c>
      <c r="D175" s="176">
        <v>112.31645896187436</v>
      </c>
      <c r="E175" s="176">
        <v>122.56285228555438</v>
      </c>
      <c r="F175" s="176">
        <v>82.921339296747021</v>
      </c>
      <c r="G175" s="176">
        <v>109.73729013238902</v>
      </c>
    </row>
    <row r="176" spans="1:7" x14ac:dyDescent="0.2">
      <c r="A176" s="175">
        <v>38047</v>
      </c>
      <c r="B176" s="176">
        <v>112.76134078948876</v>
      </c>
      <c r="C176" s="176">
        <v>114.30592014757808</v>
      </c>
      <c r="D176" s="176">
        <v>115.95897604755807</v>
      </c>
      <c r="E176" s="176">
        <v>124.05605083532285</v>
      </c>
      <c r="F176" s="176">
        <v>91.632674821543631</v>
      </c>
      <c r="G176" s="176">
        <v>113.89818481940388</v>
      </c>
    </row>
    <row r="177" spans="1:7" x14ac:dyDescent="0.2">
      <c r="A177" s="175">
        <v>38078</v>
      </c>
      <c r="B177" s="176">
        <v>111.03098365045534</v>
      </c>
      <c r="C177" s="176">
        <v>115.91938233999687</v>
      </c>
      <c r="D177" s="176">
        <v>118.42764380644357</v>
      </c>
      <c r="E177" s="176">
        <v>123.75305630200903</v>
      </c>
      <c r="F177" s="176">
        <v>93.308679138488941</v>
      </c>
      <c r="G177" s="176">
        <v>114.32644219930967</v>
      </c>
    </row>
    <row r="178" spans="1:7" x14ac:dyDescent="0.2">
      <c r="A178" s="175">
        <v>38108</v>
      </c>
      <c r="B178" s="176">
        <v>109.17040110519945</v>
      </c>
      <c r="C178" s="176">
        <v>119.66316414431833</v>
      </c>
      <c r="D178" s="176">
        <v>116.49725572053448</v>
      </c>
      <c r="E178" s="176">
        <v>118.11632464220266</v>
      </c>
      <c r="F178" s="176">
        <v>89.951913326099699</v>
      </c>
      <c r="G178" s="176">
        <v>112.8009546976009</v>
      </c>
    </row>
    <row r="179" spans="1:7" x14ac:dyDescent="0.2">
      <c r="A179" s="175">
        <v>38139</v>
      </c>
      <c r="B179" s="176">
        <v>118.12185884245234</v>
      </c>
      <c r="C179" s="176">
        <v>125.04388825613655</v>
      </c>
      <c r="D179" s="176">
        <v>111.56350493096146</v>
      </c>
      <c r="E179" s="176">
        <v>106.13483894914172</v>
      </c>
      <c r="F179" s="176">
        <v>98.339159977146721</v>
      </c>
      <c r="G179" s="176">
        <v>114.49629831489909</v>
      </c>
    </row>
    <row r="180" spans="1:7" x14ac:dyDescent="0.2">
      <c r="A180" s="175">
        <v>38169</v>
      </c>
      <c r="B180" s="176">
        <v>118.64446726427857</v>
      </c>
      <c r="C180" s="176">
        <v>128.83273812797736</v>
      </c>
      <c r="D180" s="176">
        <v>101.94925888627333</v>
      </c>
      <c r="E180" s="176">
        <v>104.9361281790078</v>
      </c>
      <c r="F180" s="176">
        <v>112.30375930487352</v>
      </c>
      <c r="G180" s="176">
        <v>113.56744570204829</v>
      </c>
    </row>
    <row r="181" spans="1:7" x14ac:dyDescent="0.2">
      <c r="A181" s="175">
        <v>38200</v>
      </c>
      <c r="B181" s="176">
        <v>117.5490050430719</v>
      </c>
      <c r="C181" s="176">
        <v>129.31562046013508</v>
      </c>
      <c r="D181" s="176">
        <v>99.54310363275016</v>
      </c>
      <c r="E181" s="176">
        <v>105.9723715800219</v>
      </c>
      <c r="F181" s="176">
        <v>107.50483925876324</v>
      </c>
      <c r="G181" s="176">
        <v>112.40992313845402</v>
      </c>
    </row>
    <row r="182" spans="1:7" x14ac:dyDescent="0.2">
      <c r="A182" s="175">
        <v>38231</v>
      </c>
      <c r="B182" s="176">
        <v>117.6484893155538</v>
      </c>
      <c r="C182" s="176">
        <v>130.22066910555714</v>
      </c>
      <c r="D182" s="176">
        <v>99.6532913196897</v>
      </c>
      <c r="E182" s="176">
        <v>106.78777279639348</v>
      </c>
      <c r="F182" s="176">
        <v>109.07867862872411</v>
      </c>
      <c r="G182" s="176">
        <v>112.8547906629249</v>
      </c>
    </row>
    <row r="183" spans="1:7" x14ac:dyDescent="0.2">
      <c r="A183" s="175">
        <v>38261</v>
      </c>
      <c r="B183" s="176">
        <v>115.19413807909835</v>
      </c>
      <c r="C183" s="176">
        <v>131.08409784420769</v>
      </c>
      <c r="D183" s="176">
        <v>98.36085112985279</v>
      </c>
      <c r="E183" s="176">
        <v>104.94044166834158</v>
      </c>
      <c r="F183" s="176">
        <v>119.92877147491237</v>
      </c>
      <c r="G183" s="176">
        <v>112.33222274037999</v>
      </c>
    </row>
    <row r="184" spans="1:7" x14ac:dyDescent="0.2">
      <c r="A184" s="175">
        <v>38292</v>
      </c>
      <c r="B184" s="176">
        <v>116.93294630605082</v>
      </c>
      <c r="C184" s="176">
        <v>133.52667030050492</v>
      </c>
      <c r="D184" s="176">
        <v>99.909395930158098</v>
      </c>
      <c r="E184" s="176">
        <v>106.5581970941255</v>
      </c>
      <c r="F184" s="176">
        <v>115.81264708052394</v>
      </c>
      <c r="G184" s="176">
        <v>113.70286344915712</v>
      </c>
    </row>
    <row r="185" spans="1:7" x14ac:dyDescent="0.2">
      <c r="A185" s="175">
        <v>38322</v>
      </c>
      <c r="B185" s="176">
        <v>117.01519437701222</v>
      </c>
      <c r="C185" s="176">
        <v>133.96023747505541</v>
      </c>
      <c r="D185" s="176">
        <v>100.62293334741857</v>
      </c>
      <c r="E185" s="176">
        <v>104.77909417054217</v>
      </c>
      <c r="F185" s="176">
        <v>117.05191938555912</v>
      </c>
      <c r="G185" s="176">
        <v>113.84987456445674</v>
      </c>
    </row>
    <row r="186" spans="1:7" x14ac:dyDescent="0.2">
      <c r="A186" s="175">
        <v>38353</v>
      </c>
      <c r="B186" s="176">
        <v>117.40447405781831</v>
      </c>
      <c r="C186" s="176">
        <v>134.29861939167381</v>
      </c>
      <c r="D186" s="176">
        <v>101.12338707960578</v>
      </c>
      <c r="E186" s="176">
        <v>100.15125947889294</v>
      </c>
      <c r="F186" s="176">
        <v>123.74665269439204</v>
      </c>
      <c r="G186" s="176">
        <v>114.0383753828053</v>
      </c>
    </row>
    <row r="187" spans="1:7" x14ac:dyDescent="0.2">
      <c r="A187" s="175">
        <v>38384</v>
      </c>
      <c r="B187" s="176">
        <v>116.97660093131449</v>
      </c>
      <c r="C187" s="176">
        <v>133.69540776719441</v>
      </c>
      <c r="D187" s="176">
        <v>99.923671350115427</v>
      </c>
      <c r="E187" s="176">
        <v>98.613435416103073</v>
      </c>
      <c r="F187" s="176">
        <v>129.16770616045858</v>
      </c>
      <c r="G187" s="176">
        <v>113.64234033711142</v>
      </c>
    </row>
    <row r="188" spans="1:7" x14ac:dyDescent="0.2">
      <c r="A188" s="175">
        <v>38412</v>
      </c>
      <c r="B188" s="176">
        <v>120.40109716130962</v>
      </c>
      <c r="C188" s="176">
        <v>134.36726219998909</v>
      </c>
      <c r="D188" s="176">
        <v>102.64015628515023</v>
      </c>
      <c r="E188" s="176">
        <v>106.53521598575155</v>
      </c>
      <c r="F188" s="176">
        <v>126.02886133717152</v>
      </c>
      <c r="G188" s="176">
        <v>116.53084657107782</v>
      </c>
    </row>
    <row r="189" spans="1:7" x14ac:dyDescent="0.2">
      <c r="A189" s="175">
        <v>38443</v>
      </c>
      <c r="B189" s="176">
        <v>119.83350691932357</v>
      </c>
      <c r="C189" s="176">
        <v>133.43894032043323</v>
      </c>
      <c r="D189" s="176">
        <v>99.185123484454579</v>
      </c>
      <c r="E189" s="176">
        <v>104.00305166158384</v>
      </c>
      <c r="F189" s="176">
        <v>121.88839192384886</v>
      </c>
      <c r="G189" s="176">
        <v>114.59356149926494</v>
      </c>
    </row>
    <row r="190" spans="1:7" x14ac:dyDescent="0.2">
      <c r="A190" s="175">
        <v>38473</v>
      </c>
      <c r="B190" s="176">
        <v>125.14131962305635</v>
      </c>
      <c r="C190" s="176">
        <v>134.50560849168158</v>
      </c>
      <c r="D190" s="176">
        <v>98.117133298649364</v>
      </c>
      <c r="E190" s="176">
        <v>102.40701596436648</v>
      </c>
      <c r="F190" s="176">
        <v>121.831292638354</v>
      </c>
      <c r="G190" s="176">
        <v>116.11583812083211</v>
      </c>
    </row>
    <row r="191" spans="1:7" x14ac:dyDescent="0.2">
      <c r="A191" s="175">
        <v>38504</v>
      </c>
      <c r="B191" s="176">
        <v>127.29977574953166</v>
      </c>
      <c r="C191" s="176">
        <v>134.32987995925717</v>
      </c>
      <c r="D191" s="176">
        <v>99.792460817282674</v>
      </c>
      <c r="E191" s="176">
        <v>103.38613449818811</v>
      </c>
      <c r="F191" s="176">
        <v>128.44206300832502</v>
      </c>
      <c r="G191" s="176">
        <v>117.90038607426784</v>
      </c>
    </row>
    <row r="192" spans="1:7" x14ac:dyDescent="0.2">
      <c r="A192" s="175">
        <v>38534</v>
      </c>
      <c r="B192" s="176">
        <v>125.10745847535509</v>
      </c>
      <c r="C192" s="176">
        <v>135.32228592283229</v>
      </c>
      <c r="D192" s="176">
        <v>101.55309526303708</v>
      </c>
      <c r="E192" s="176">
        <v>102.89648363105006</v>
      </c>
      <c r="F192" s="176">
        <v>136.78150733576609</v>
      </c>
      <c r="G192" s="176">
        <v>118.32308414963859</v>
      </c>
    </row>
    <row r="193" spans="1:7" x14ac:dyDescent="0.2">
      <c r="A193" s="175">
        <v>38565</v>
      </c>
      <c r="B193" s="176">
        <v>125.24043066864097</v>
      </c>
      <c r="C193" s="176">
        <v>136.92916262102381</v>
      </c>
      <c r="D193" s="176">
        <v>100.00711349464117</v>
      </c>
      <c r="E193" s="176">
        <v>99.805075905068691</v>
      </c>
      <c r="F193" s="176">
        <v>140.97809181741653</v>
      </c>
      <c r="G193" s="176">
        <v>118.11331409154846</v>
      </c>
    </row>
    <row r="194" spans="1:7" x14ac:dyDescent="0.2">
      <c r="A194" s="175">
        <v>38596</v>
      </c>
      <c r="B194" s="176">
        <v>127.3622377090405</v>
      </c>
      <c r="C194" s="176">
        <v>137.58007038507759</v>
      </c>
      <c r="D194" s="176">
        <v>101.93025116125361</v>
      </c>
      <c r="E194" s="176">
        <v>101.59775795360386</v>
      </c>
      <c r="F194" s="176">
        <v>146.30255979284024</v>
      </c>
      <c r="G194" s="176">
        <v>120.11271511361122</v>
      </c>
    </row>
    <row r="195" spans="1:7" x14ac:dyDescent="0.2">
      <c r="A195" s="175">
        <v>38626</v>
      </c>
      <c r="B195" s="176">
        <v>127.16710289097368</v>
      </c>
      <c r="C195" s="176">
        <v>137.42266300330058</v>
      </c>
      <c r="D195" s="176">
        <v>104.41221078178098</v>
      </c>
      <c r="E195" s="176">
        <v>106.72193771785976</v>
      </c>
      <c r="F195" s="176">
        <v>157.81701925831567</v>
      </c>
      <c r="G195" s="176">
        <v>122.21327003800067</v>
      </c>
    </row>
    <row r="196" spans="1:7" x14ac:dyDescent="0.2">
      <c r="A196" s="175">
        <v>38657</v>
      </c>
      <c r="B196" s="176">
        <v>126.14426225872295</v>
      </c>
      <c r="C196" s="176">
        <v>136.280716196393</v>
      </c>
      <c r="D196" s="176">
        <v>102.04771906855899</v>
      </c>
      <c r="E196" s="176">
        <v>104.61550618386293</v>
      </c>
      <c r="F196" s="176">
        <v>161.50430006793752</v>
      </c>
      <c r="G196" s="176">
        <v>120.99863577615606</v>
      </c>
    </row>
    <row r="197" spans="1:7" x14ac:dyDescent="0.2">
      <c r="A197" s="175">
        <v>38687</v>
      </c>
      <c r="B197" s="176">
        <v>126.10174173098483</v>
      </c>
      <c r="C197" s="176">
        <v>134.73703006977894</v>
      </c>
      <c r="D197" s="176">
        <v>104.55764635840686</v>
      </c>
      <c r="E197" s="176">
        <v>101.16710355000707</v>
      </c>
      <c r="F197" s="176">
        <v>189.36690848619247</v>
      </c>
      <c r="G197" s="176">
        <v>122.94190335958959</v>
      </c>
    </row>
    <row r="198" spans="1:7" x14ac:dyDescent="0.2">
      <c r="A198" s="175">
        <v>38718</v>
      </c>
      <c r="B198" s="176">
        <v>117.83819691065747</v>
      </c>
      <c r="C198" s="176">
        <v>130.76930780039655</v>
      </c>
      <c r="D198" s="176">
        <v>105.21587319516786</v>
      </c>
      <c r="E198" s="176">
        <v>101.86550843953974</v>
      </c>
      <c r="F198" s="176">
        <v>223.45754698579495</v>
      </c>
      <c r="G198" s="176">
        <v>122.10951581865915</v>
      </c>
    </row>
    <row r="199" spans="1:7" x14ac:dyDescent="0.2">
      <c r="A199" s="175">
        <v>38749</v>
      </c>
      <c r="B199" s="176">
        <v>117.30527264020192</v>
      </c>
      <c r="C199" s="176">
        <v>130.59540855958141</v>
      </c>
      <c r="D199" s="176">
        <v>109.03342115925581</v>
      </c>
      <c r="E199" s="176">
        <v>104.00180267871173</v>
      </c>
      <c r="F199" s="176">
        <v>254.64592002740233</v>
      </c>
      <c r="G199" s="176">
        <v>125.46792934037903</v>
      </c>
    </row>
    <row r="200" spans="1:7" x14ac:dyDescent="0.2">
      <c r="A200" s="175">
        <v>38777</v>
      </c>
      <c r="B200" s="176">
        <v>113.60095480179659</v>
      </c>
      <c r="C200" s="176">
        <v>128.91491281041317</v>
      </c>
      <c r="D200" s="176">
        <v>108.00970790992463</v>
      </c>
      <c r="E200" s="176">
        <v>103.97719769900313</v>
      </c>
      <c r="F200" s="176">
        <v>244.65405920909581</v>
      </c>
      <c r="G200" s="176">
        <v>122.88580462477981</v>
      </c>
    </row>
    <row r="201" spans="1:7" x14ac:dyDescent="0.2">
      <c r="A201" s="175">
        <v>38808</v>
      </c>
      <c r="B201" s="176">
        <v>114.86776237260183</v>
      </c>
      <c r="C201" s="176">
        <v>126.62904725275217</v>
      </c>
      <c r="D201" s="176">
        <v>109.56860474954782</v>
      </c>
      <c r="E201" s="176">
        <v>105.66161662653015</v>
      </c>
      <c r="F201" s="176">
        <v>248.15777439158478</v>
      </c>
      <c r="G201" s="176">
        <v>123.83386686915439</v>
      </c>
    </row>
    <row r="202" spans="1:7" x14ac:dyDescent="0.2">
      <c r="A202" s="175">
        <v>38838</v>
      </c>
      <c r="B202" s="176">
        <v>116.62366671874911</v>
      </c>
      <c r="C202" s="176">
        <v>126.43929879237976</v>
      </c>
      <c r="D202" s="176">
        <v>113.49370093190659</v>
      </c>
      <c r="E202" s="176">
        <v>108.37044749040805</v>
      </c>
      <c r="F202" s="176">
        <v>238.6952853042489</v>
      </c>
      <c r="G202" s="176">
        <v>125.16174917958355</v>
      </c>
    </row>
    <row r="203" spans="1:7" x14ac:dyDescent="0.2">
      <c r="A203" s="175">
        <v>38869</v>
      </c>
      <c r="B203" s="176">
        <v>120.62732309166479</v>
      </c>
      <c r="C203" s="176">
        <v>126.19543730828913</v>
      </c>
      <c r="D203" s="176">
        <v>113.31770765179789</v>
      </c>
      <c r="E203" s="176">
        <v>108.23897157620827</v>
      </c>
      <c r="F203" s="176">
        <v>218.52501645452995</v>
      </c>
      <c r="G203" s="176">
        <v>124.99295833636148</v>
      </c>
    </row>
    <row r="204" spans="1:7" x14ac:dyDescent="0.2">
      <c r="A204" s="175">
        <v>38899</v>
      </c>
      <c r="B204" s="176">
        <v>122.86651992475426</v>
      </c>
      <c r="C204" s="176">
        <v>126.40497522961761</v>
      </c>
      <c r="D204" s="176">
        <v>116.8062387306427</v>
      </c>
      <c r="E204" s="176">
        <v>112.85260095877359</v>
      </c>
      <c r="F204" s="176">
        <v>227.7551973496688</v>
      </c>
      <c r="G204" s="176">
        <v>128.0441683930043</v>
      </c>
    </row>
    <row r="205" spans="1:7" x14ac:dyDescent="0.2">
      <c r="A205" s="175">
        <v>38930</v>
      </c>
      <c r="B205" s="176">
        <v>127.63061297849474</v>
      </c>
      <c r="C205" s="176">
        <v>125.56815886525294</v>
      </c>
      <c r="D205" s="176">
        <v>115.59477209667452</v>
      </c>
      <c r="E205" s="176">
        <v>117.61693920444121</v>
      </c>
      <c r="F205" s="176">
        <v>190.89112301229216</v>
      </c>
      <c r="G205" s="176">
        <v>127.21272660081237</v>
      </c>
    </row>
    <row r="206" spans="1:7" x14ac:dyDescent="0.2">
      <c r="A206" s="175">
        <v>38961</v>
      </c>
      <c r="B206" s="176">
        <v>128.11701401629193</v>
      </c>
      <c r="C206" s="176">
        <v>126.31112377997647</v>
      </c>
      <c r="D206" s="176">
        <v>120.30795742211752</v>
      </c>
      <c r="E206" s="176">
        <v>114.40065332855617</v>
      </c>
      <c r="F206" s="176">
        <v>171.46678928194126</v>
      </c>
      <c r="G206" s="176">
        <v>126.95720833169474</v>
      </c>
    </row>
    <row r="207" spans="1:7" x14ac:dyDescent="0.2">
      <c r="A207" s="175">
        <v>38991</v>
      </c>
      <c r="B207" s="176">
        <v>125.83882356168668</v>
      </c>
      <c r="C207" s="176">
        <v>129.03954419594314</v>
      </c>
      <c r="D207" s="176">
        <v>132.3859189599514</v>
      </c>
      <c r="E207" s="176">
        <v>116.33179006959698</v>
      </c>
      <c r="F207" s="176">
        <v>165.16928174831472</v>
      </c>
      <c r="G207" s="176">
        <v>129.72566552622956</v>
      </c>
    </row>
    <row r="208" spans="1:7" x14ac:dyDescent="0.2">
      <c r="A208" s="175">
        <v>39022</v>
      </c>
      <c r="B208" s="176">
        <v>123.54320975484092</v>
      </c>
      <c r="C208" s="176">
        <v>134.34319946019781</v>
      </c>
      <c r="D208" s="176">
        <v>141.92962112936831</v>
      </c>
      <c r="E208" s="176">
        <v>125.66995908500765</v>
      </c>
      <c r="F208" s="176">
        <v>167.14948128346964</v>
      </c>
      <c r="G208" s="176">
        <v>133.8416586494595</v>
      </c>
    </row>
    <row r="209" spans="1:7" x14ac:dyDescent="0.2">
      <c r="A209" s="175">
        <v>39052</v>
      </c>
      <c r="B209" s="176">
        <v>121.77001449638367</v>
      </c>
      <c r="C209" s="176">
        <v>144.63511261850078</v>
      </c>
      <c r="D209" s="176">
        <v>141.11134088837858</v>
      </c>
      <c r="E209" s="176">
        <v>133.33757649674561</v>
      </c>
      <c r="F209" s="176">
        <v>164.19592168519839</v>
      </c>
      <c r="G209" s="176">
        <v>135.60730857873889</v>
      </c>
    </row>
    <row r="210" spans="1:7" x14ac:dyDescent="0.2">
      <c r="A210" s="175">
        <v>39083</v>
      </c>
      <c r="B210" s="176">
        <v>119.4236724875303</v>
      </c>
      <c r="C210" s="176">
        <v>148.57518581345616</v>
      </c>
      <c r="D210" s="176">
        <v>141.23252581797937</v>
      </c>
      <c r="E210" s="176">
        <v>132.43365775663543</v>
      </c>
      <c r="F210" s="176">
        <v>155.36310144441424</v>
      </c>
      <c r="G210" s="176">
        <v>134.74788210308481</v>
      </c>
    </row>
    <row r="211" spans="1:7" x14ac:dyDescent="0.2">
      <c r="A211" s="175">
        <v>39114</v>
      </c>
      <c r="B211" s="176">
        <v>120.48727055601674</v>
      </c>
      <c r="C211" s="176">
        <v>155.20900445944679</v>
      </c>
      <c r="D211" s="176">
        <v>146.39626494812293</v>
      </c>
      <c r="E211" s="176">
        <v>134.08919994851379</v>
      </c>
      <c r="F211" s="176">
        <v>149.9920520863551</v>
      </c>
      <c r="G211" s="176">
        <v>137.50691072933751</v>
      </c>
    </row>
    <row r="212" spans="1:7" x14ac:dyDescent="0.2">
      <c r="A212" s="175">
        <v>39142</v>
      </c>
      <c r="B212" s="176">
        <v>121.76296309826009</v>
      </c>
      <c r="C212" s="176">
        <v>163.032392711905</v>
      </c>
      <c r="D212" s="176">
        <v>145.16907964360496</v>
      </c>
      <c r="E212" s="176">
        <v>136.76116273501245</v>
      </c>
      <c r="F212" s="176">
        <v>148.14730593959766</v>
      </c>
      <c r="G212" s="176">
        <v>139.20066417300168</v>
      </c>
    </row>
    <row r="213" spans="1:7" x14ac:dyDescent="0.2">
      <c r="A213" s="175">
        <v>39173</v>
      </c>
      <c r="B213" s="176">
        <v>124.84010124093139</v>
      </c>
      <c r="C213" s="176">
        <v>182.18051850866934</v>
      </c>
      <c r="D213" s="176">
        <v>141.02102447286674</v>
      </c>
      <c r="E213" s="176">
        <v>150.01122358804344</v>
      </c>
      <c r="F213" s="176">
        <v>137.93025035755647</v>
      </c>
      <c r="G213" s="176">
        <v>143.51357664276625</v>
      </c>
    </row>
    <row r="214" spans="1:7" x14ac:dyDescent="0.2">
      <c r="A214" s="175">
        <v>39203</v>
      </c>
      <c r="B214" s="176">
        <v>128.63846499451006</v>
      </c>
      <c r="C214" s="176">
        <v>189.50952770237464</v>
      </c>
      <c r="D214" s="176">
        <v>144.00014567041177</v>
      </c>
      <c r="E214" s="176">
        <v>161.49885613754452</v>
      </c>
      <c r="F214" s="176">
        <v>133.81504741478983</v>
      </c>
      <c r="G214" s="176">
        <v>148.16790302998172</v>
      </c>
    </row>
    <row r="215" spans="1:7" x14ac:dyDescent="0.2">
      <c r="A215" s="175">
        <v>39234</v>
      </c>
      <c r="B215" s="176">
        <v>132.34291728306496</v>
      </c>
      <c r="C215" s="176">
        <v>218.15768337512367</v>
      </c>
      <c r="D215" s="176">
        <v>152.24718804011803</v>
      </c>
      <c r="E215" s="176">
        <v>168.94205939699697</v>
      </c>
      <c r="F215" s="176">
        <v>131.82839771828182</v>
      </c>
      <c r="G215" s="176">
        <v>157.5237038885374</v>
      </c>
    </row>
    <row r="216" spans="1:7" x14ac:dyDescent="0.2">
      <c r="A216" s="175">
        <v>39264</v>
      </c>
      <c r="B216" s="176">
        <v>134.05629469659766</v>
      </c>
      <c r="C216" s="176">
        <v>244.44342966565574</v>
      </c>
      <c r="D216" s="176">
        <v>153.37977055181778</v>
      </c>
      <c r="E216" s="176">
        <v>174.48437356798379</v>
      </c>
      <c r="F216" s="176">
        <v>144.3159100963322</v>
      </c>
      <c r="G216" s="176">
        <v>164.63113957643912</v>
      </c>
    </row>
    <row r="217" spans="1:7" x14ac:dyDescent="0.2">
      <c r="A217" s="175">
        <v>39295</v>
      </c>
      <c r="B217" s="176">
        <v>136.59729581957544</v>
      </c>
      <c r="C217" s="176">
        <v>257.02594737434578</v>
      </c>
      <c r="D217" s="176">
        <v>162.67253720212719</v>
      </c>
      <c r="E217" s="176">
        <v>180.29991104364106</v>
      </c>
      <c r="F217" s="176">
        <v>139.14568510976784</v>
      </c>
      <c r="G217" s="176">
        <v>170.63282352960022</v>
      </c>
    </row>
    <row r="218" spans="1:7" x14ac:dyDescent="0.2">
      <c r="A218" s="175">
        <v>39326</v>
      </c>
      <c r="B218" s="176">
        <v>138.99800308498743</v>
      </c>
      <c r="C218" s="176">
        <v>266.00998300405615</v>
      </c>
      <c r="D218" s="176">
        <v>182.4326922350929</v>
      </c>
      <c r="E218" s="176">
        <v>187.94850223226052</v>
      </c>
      <c r="F218" s="176">
        <v>138.44309476542691</v>
      </c>
      <c r="G218" s="176">
        <v>179.3756409487801</v>
      </c>
    </row>
    <row r="219" spans="1:7" x14ac:dyDescent="0.2">
      <c r="A219" s="175">
        <v>39356</v>
      </c>
      <c r="B219" s="176">
        <v>134.99375541040291</v>
      </c>
      <c r="C219" s="176">
        <v>268.48402825818442</v>
      </c>
      <c r="D219" s="176">
        <v>190.27126545401779</v>
      </c>
      <c r="E219" s="176">
        <v>199.40808152964286</v>
      </c>
      <c r="F219" s="176">
        <v>141.91588918968134</v>
      </c>
      <c r="G219" s="176">
        <v>182.33709967706835</v>
      </c>
    </row>
    <row r="220" spans="1:7" x14ac:dyDescent="0.2">
      <c r="A220" s="175">
        <v>39387</v>
      </c>
      <c r="B220" s="176">
        <v>139.99450353465593</v>
      </c>
      <c r="C220" s="176">
        <v>271.66673670808916</v>
      </c>
      <c r="D220" s="176">
        <v>192.26844951874278</v>
      </c>
      <c r="E220" s="176">
        <v>217.83719674410798</v>
      </c>
      <c r="F220" s="176">
        <v>143.28710936064056</v>
      </c>
      <c r="G220" s="176">
        <v>187.75629398340277</v>
      </c>
    </row>
    <row r="221" spans="1:7" x14ac:dyDescent="0.2">
      <c r="A221" s="175">
        <v>39417</v>
      </c>
      <c r="B221" s="176">
        <v>137.69862335412751</v>
      </c>
      <c r="C221" s="176">
        <v>265.08164431809041</v>
      </c>
      <c r="D221" s="176">
        <v>209.98626856279623</v>
      </c>
      <c r="E221" s="176">
        <v>220.64606752565686</v>
      </c>
      <c r="F221" s="176">
        <v>151.95842984718405</v>
      </c>
      <c r="G221" s="176">
        <v>191.63453102685952</v>
      </c>
    </row>
    <row r="222" spans="1:7" x14ac:dyDescent="0.2">
      <c r="A222" s="175">
        <v>39448</v>
      </c>
      <c r="B222" s="176">
        <v>143.26719289372375</v>
      </c>
      <c r="C222" s="176">
        <v>256.70698385134</v>
      </c>
      <c r="D222" s="176">
        <v>227.59558669013313</v>
      </c>
      <c r="E222" s="176">
        <v>245.03371383308809</v>
      </c>
      <c r="F222" s="176">
        <v>170.00045260118583</v>
      </c>
      <c r="G222" s="176">
        <v>201.49613766854299</v>
      </c>
    </row>
    <row r="223" spans="1:7" x14ac:dyDescent="0.2">
      <c r="A223" s="175">
        <v>39479</v>
      </c>
      <c r="B223" s="176">
        <v>144.32138184870388</v>
      </c>
      <c r="C223" s="176">
        <v>254.76490126624233</v>
      </c>
      <c r="D223" s="176">
        <v>263.66514169033127</v>
      </c>
      <c r="E223" s="176">
        <v>269.612653296183</v>
      </c>
      <c r="F223" s="176">
        <v>191.71169571302343</v>
      </c>
      <c r="G223" s="176">
        <v>216.20810342554705</v>
      </c>
    </row>
    <row r="224" spans="1:7" x14ac:dyDescent="0.2">
      <c r="A224" s="175">
        <v>39508</v>
      </c>
      <c r="B224" s="176">
        <v>149.1001159500664</v>
      </c>
      <c r="C224" s="176">
        <v>252.27954696210239</v>
      </c>
      <c r="D224" s="176">
        <v>267.48287283072256</v>
      </c>
      <c r="E224" s="176">
        <v>282.11558596141117</v>
      </c>
      <c r="F224" s="176">
        <v>187.31268567075568</v>
      </c>
      <c r="G224" s="176">
        <v>219.84701700319303</v>
      </c>
    </row>
    <row r="225" spans="1:7" x14ac:dyDescent="0.2">
      <c r="A225" s="175">
        <v>39539</v>
      </c>
      <c r="B225" s="176">
        <v>153.48122278695297</v>
      </c>
      <c r="C225" s="176">
        <v>246.81836420529996</v>
      </c>
      <c r="D225" s="176">
        <v>264.36219062836318</v>
      </c>
      <c r="E225" s="176">
        <v>270.99775846123384</v>
      </c>
      <c r="F225" s="176">
        <v>178.23730864807067</v>
      </c>
      <c r="G225" s="176">
        <v>217.42315077144809</v>
      </c>
    </row>
    <row r="226" spans="1:7" x14ac:dyDescent="0.2">
      <c r="A226" s="175">
        <v>39569</v>
      </c>
      <c r="B226" s="176">
        <v>162.92884064071586</v>
      </c>
      <c r="C226" s="176">
        <v>244.76181523663757</v>
      </c>
      <c r="D226" s="176">
        <v>256.32018198710813</v>
      </c>
      <c r="E226" s="176">
        <v>275.05738248507629</v>
      </c>
      <c r="F226" s="176">
        <v>171.29048487164567</v>
      </c>
      <c r="G226" s="176">
        <v>218.21587536224891</v>
      </c>
    </row>
    <row r="227" spans="1:7" x14ac:dyDescent="0.2">
      <c r="A227" s="175">
        <v>39600</v>
      </c>
      <c r="B227" s="176">
        <v>171.0158171102197</v>
      </c>
      <c r="C227" s="176">
        <v>246.57308682202398</v>
      </c>
      <c r="D227" s="176">
        <v>267.69005491696822</v>
      </c>
      <c r="E227" s="176">
        <v>284.93957780589017</v>
      </c>
      <c r="F227" s="176">
        <v>172.06143272851563</v>
      </c>
      <c r="G227" s="176">
        <v>225.82196598471018</v>
      </c>
    </row>
    <row r="228" spans="1:7" x14ac:dyDescent="0.2">
      <c r="A228" s="175">
        <v>39630</v>
      </c>
      <c r="B228" s="176">
        <v>176.36636901603617</v>
      </c>
      <c r="C228" s="176">
        <v>244.81533260522116</v>
      </c>
      <c r="D228" s="176">
        <v>250.34335675147238</v>
      </c>
      <c r="E228" s="176">
        <v>266.74280263137882</v>
      </c>
      <c r="F228" s="176">
        <v>201.92875129506461</v>
      </c>
      <c r="G228" s="176">
        <v>222.36440196809372</v>
      </c>
    </row>
    <row r="229" spans="1:7" x14ac:dyDescent="0.2">
      <c r="A229" s="175">
        <v>39661</v>
      </c>
      <c r="B229" s="176">
        <v>179.22477315220385</v>
      </c>
      <c r="C229" s="176">
        <v>229.83324907457526</v>
      </c>
      <c r="D229" s="176">
        <v>233.5711755366786</v>
      </c>
      <c r="E229" s="176">
        <v>221.63351966201228</v>
      </c>
      <c r="F229" s="176">
        <v>207.27378500233618</v>
      </c>
      <c r="G229" s="176">
        <v>210.50568699176165</v>
      </c>
    </row>
    <row r="230" spans="1:7" x14ac:dyDescent="0.2">
      <c r="A230" s="175">
        <v>39692</v>
      </c>
      <c r="B230" s="176">
        <v>179.68839815500274</v>
      </c>
      <c r="C230" s="176">
        <v>205.33002103175218</v>
      </c>
      <c r="D230" s="176">
        <v>220.68398110239715</v>
      </c>
      <c r="E230" s="176">
        <v>198.27409981334466</v>
      </c>
      <c r="F230" s="176">
        <v>192.0090174363103</v>
      </c>
      <c r="G230" s="176">
        <v>198.66714603877375</v>
      </c>
    </row>
    <row r="231" spans="1:7" x14ac:dyDescent="0.2">
      <c r="A231" s="175">
        <v>39722</v>
      </c>
      <c r="B231" s="176">
        <v>170.06654383471579</v>
      </c>
      <c r="C231" s="176">
        <v>185.84212380443992</v>
      </c>
      <c r="D231" s="176">
        <v>186.69954148917168</v>
      </c>
      <c r="E231" s="176">
        <v>150.66536539169849</v>
      </c>
      <c r="F231" s="176">
        <v>168.86522420318124</v>
      </c>
      <c r="G231" s="176">
        <v>174.61659331451656</v>
      </c>
    </row>
    <row r="232" spans="1:7" x14ac:dyDescent="0.2">
      <c r="A232" s="175">
        <v>39753</v>
      </c>
      <c r="B232" s="176">
        <v>156.0243862437228</v>
      </c>
      <c r="C232" s="176">
        <v>161.71856508998169</v>
      </c>
      <c r="D232" s="176">
        <v>174.74196649631858</v>
      </c>
      <c r="E232" s="176">
        <v>133.12306069366105</v>
      </c>
      <c r="F232" s="176">
        <v>171.70329519819268</v>
      </c>
      <c r="G232" s="176">
        <v>160.13850238940907</v>
      </c>
    </row>
    <row r="233" spans="1:7" x14ac:dyDescent="0.2">
      <c r="A233" s="175">
        <v>39783</v>
      </c>
      <c r="B233" s="176">
        <v>142.48469616184826</v>
      </c>
      <c r="C233" s="176">
        <v>147.31440683034077</v>
      </c>
      <c r="D233" s="176">
        <v>172.5613923210565</v>
      </c>
      <c r="E233" s="176">
        <v>127.54688818765018</v>
      </c>
      <c r="F233" s="176">
        <v>166.73667095692267</v>
      </c>
      <c r="G233" s="176">
        <v>151.22781568447641</v>
      </c>
    </row>
    <row r="234" spans="1:7" x14ac:dyDescent="0.2">
      <c r="A234" s="175">
        <v>39814</v>
      </c>
      <c r="B234" s="176">
        <v>133.52231026857297</v>
      </c>
      <c r="C234" s="176">
        <v>128.27608832536873</v>
      </c>
      <c r="D234" s="176">
        <v>180.77067342601057</v>
      </c>
      <c r="E234" s="176">
        <v>134.30954010971922</v>
      </c>
      <c r="F234" s="176">
        <v>177.52134073796617</v>
      </c>
      <c r="G234" s="176">
        <v>148.729942372556</v>
      </c>
    </row>
    <row r="235" spans="1:7" x14ac:dyDescent="0.2">
      <c r="A235" s="175">
        <v>39845</v>
      </c>
      <c r="B235" s="176">
        <v>125.03058706353821</v>
      </c>
      <c r="C235" s="176">
        <v>120.04645141118849</v>
      </c>
      <c r="D235" s="176">
        <v>174.0049503981821</v>
      </c>
      <c r="E235" s="176">
        <v>132.84318161840031</v>
      </c>
      <c r="F235" s="176">
        <v>187.73839632000738</v>
      </c>
      <c r="G235" s="176">
        <v>143.04908724922961</v>
      </c>
    </row>
    <row r="236" spans="1:7" x14ac:dyDescent="0.2">
      <c r="A236" s="175">
        <v>39873</v>
      </c>
      <c r="B236" s="176">
        <v>131.21585499991627</v>
      </c>
      <c r="C236" s="176">
        <v>122.38543553877348</v>
      </c>
      <c r="D236" s="176">
        <v>174.22189333989994</v>
      </c>
      <c r="E236" s="176">
        <v>131.81165140779655</v>
      </c>
      <c r="F236" s="176">
        <v>190.15075666576712</v>
      </c>
      <c r="G236" s="176">
        <v>145.70053568438831</v>
      </c>
    </row>
    <row r="237" spans="1:7" x14ac:dyDescent="0.2">
      <c r="A237" s="175">
        <v>39904</v>
      </c>
      <c r="B237" s="176">
        <v>134.76492152676335</v>
      </c>
      <c r="C237" s="176">
        <v>123.09619664027527</v>
      </c>
      <c r="D237" s="176">
        <v>175.76096951387564</v>
      </c>
      <c r="E237" s="176">
        <v>151.26070395658982</v>
      </c>
      <c r="F237" s="176">
        <v>193.65577434460624</v>
      </c>
      <c r="G237" s="176">
        <v>150.35309393751754</v>
      </c>
    </row>
    <row r="238" spans="1:7" x14ac:dyDescent="0.2">
      <c r="A238" s="175">
        <v>39934</v>
      </c>
      <c r="B238" s="176">
        <v>141.95488605579317</v>
      </c>
      <c r="C238" s="176">
        <v>129.4895242097196</v>
      </c>
      <c r="D238" s="176">
        <v>181.21442760631899</v>
      </c>
      <c r="E238" s="176">
        <v>171.4738160217041</v>
      </c>
      <c r="F238" s="176">
        <v>227.83403265508585</v>
      </c>
      <c r="G238" s="176">
        <v>160.6355337403331</v>
      </c>
    </row>
    <row r="239" spans="1:7" x14ac:dyDescent="0.2">
      <c r="A239" s="175">
        <v>39965</v>
      </c>
      <c r="B239" s="176">
        <v>145.83441573830828</v>
      </c>
      <c r="C239" s="176">
        <v>130.65003775793042</v>
      </c>
      <c r="D239" s="176">
        <v>179.75394836654692</v>
      </c>
      <c r="E239" s="176">
        <v>162.68627575970427</v>
      </c>
      <c r="F239" s="176">
        <v>233.10883127207674</v>
      </c>
      <c r="G239" s="176">
        <v>160.98475358735325</v>
      </c>
    </row>
    <row r="240" spans="1:7" x14ac:dyDescent="0.2">
      <c r="A240" s="175">
        <v>39995</v>
      </c>
      <c r="B240" s="176">
        <v>148.54366078972103</v>
      </c>
      <c r="C240" s="176">
        <v>133.98837596527173</v>
      </c>
      <c r="D240" s="176">
        <v>163.82517353141287</v>
      </c>
      <c r="E240" s="176">
        <v>146.07885740742569</v>
      </c>
      <c r="F240" s="176">
        <v>261.47664089948665</v>
      </c>
      <c r="G240" s="176">
        <v>157.98283536788381</v>
      </c>
    </row>
    <row r="241" spans="1:7" x14ac:dyDescent="0.2">
      <c r="A241" s="175">
        <v>40026</v>
      </c>
      <c r="B241" s="176">
        <v>150.49700205785342</v>
      </c>
      <c r="C241" s="176">
        <v>137.55268378607849</v>
      </c>
      <c r="D241" s="176">
        <v>160.14294600096827</v>
      </c>
      <c r="E241" s="176">
        <v>159.11685115074434</v>
      </c>
      <c r="F241" s="176">
        <v>318.37007410205945</v>
      </c>
      <c r="G241" s="176">
        <v>164.14012956941261</v>
      </c>
    </row>
    <row r="242" spans="1:7" x14ac:dyDescent="0.2">
      <c r="A242" s="175">
        <v>40057</v>
      </c>
      <c r="B242" s="176">
        <v>149.0190288866288</v>
      </c>
      <c r="C242" s="176">
        <v>151.60549634152585</v>
      </c>
      <c r="D242" s="176">
        <v>154.37439976808599</v>
      </c>
      <c r="E242" s="176">
        <v>151.35439550013498</v>
      </c>
      <c r="F242" s="176">
        <v>326.91199206585452</v>
      </c>
      <c r="G242" s="176">
        <v>164.06260827804243</v>
      </c>
    </row>
    <row r="243" spans="1:7" x14ac:dyDescent="0.2">
      <c r="A243" s="175">
        <v>40087</v>
      </c>
      <c r="B243" s="176">
        <v>144.92008413741343</v>
      </c>
      <c r="C243" s="176">
        <v>167.36427927785923</v>
      </c>
      <c r="D243" s="176">
        <v>163.55723360761982</v>
      </c>
      <c r="E243" s="176">
        <v>154.83070122117363</v>
      </c>
      <c r="F243" s="176">
        <v>321.32768808746681</v>
      </c>
      <c r="G243" s="176">
        <v>167.92893467197783</v>
      </c>
    </row>
    <row r="244" spans="1:7" x14ac:dyDescent="0.2">
      <c r="A244" s="175">
        <v>40118</v>
      </c>
      <c r="B244" s="176">
        <v>147.4698818052031</v>
      </c>
      <c r="C244" s="176">
        <v>216.64491048754081</v>
      </c>
      <c r="D244" s="176">
        <v>168.57606035195087</v>
      </c>
      <c r="E244" s="176">
        <v>165.00185912409501</v>
      </c>
      <c r="F244" s="176">
        <v>315.92460292802451</v>
      </c>
      <c r="G244" s="176">
        <v>179.70322871190675</v>
      </c>
    </row>
    <row r="245" spans="1:7" x14ac:dyDescent="0.2">
      <c r="A245" s="175">
        <v>40148</v>
      </c>
      <c r="B245" s="176">
        <v>142.45696993733134</v>
      </c>
      <c r="C245" s="176">
        <v>222.22557952549877</v>
      </c>
      <c r="D245" s="176">
        <v>166.73451158415187</v>
      </c>
      <c r="E245" s="176">
        <v>173.42759073063669</v>
      </c>
      <c r="F245" s="176">
        <v>333.96355417662005</v>
      </c>
      <c r="G245" s="176">
        <v>180.8626731095209</v>
      </c>
    </row>
    <row r="246" spans="1:7" x14ac:dyDescent="0.2">
      <c r="A246" s="175">
        <v>40179</v>
      </c>
      <c r="B246" s="176">
        <v>147.70589127653818</v>
      </c>
      <c r="C246" s="176">
        <v>207.09686577951874</v>
      </c>
      <c r="D246" s="176">
        <v>166.01535204322713</v>
      </c>
      <c r="E246" s="176">
        <v>172.97674265456314</v>
      </c>
      <c r="F246" s="176">
        <v>375.5335540599151</v>
      </c>
      <c r="G246" s="176">
        <v>182.80798278559126</v>
      </c>
    </row>
    <row r="247" spans="1:7" x14ac:dyDescent="0.2">
      <c r="A247" s="175">
        <v>40210</v>
      </c>
      <c r="B247" s="176">
        <v>148.87985928052387</v>
      </c>
      <c r="C247" s="176">
        <v>198.75159945318839</v>
      </c>
      <c r="D247" s="176">
        <v>160.98359186119703</v>
      </c>
      <c r="E247" s="176">
        <v>173.35975048132934</v>
      </c>
      <c r="F247" s="176">
        <v>360.81815595078058</v>
      </c>
      <c r="G247" s="176">
        <v>179.39369079034734</v>
      </c>
    </row>
    <row r="248" spans="1:7" x14ac:dyDescent="0.2">
      <c r="A248" s="175">
        <v>40238</v>
      </c>
      <c r="B248" s="176">
        <v>150.95440294409229</v>
      </c>
      <c r="C248" s="176">
        <v>191.8883009412761</v>
      </c>
      <c r="D248" s="176">
        <v>154.40857545781569</v>
      </c>
      <c r="E248" s="176">
        <v>178.59977766697946</v>
      </c>
      <c r="F248" s="176">
        <v>264.82287243234015</v>
      </c>
      <c r="G248" s="176">
        <v>170.92560345780018</v>
      </c>
    </row>
    <row r="249" spans="1:7" x14ac:dyDescent="0.2">
      <c r="A249" s="175">
        <v>40269</v>
      </c>
      <c r="B249" s="176">
        <v>156.17179444098267</v>
      </c>
      <c r="C249" s="176">
        <v>207.15038381725859</v>
      </c>
      <c r="D249" s="176">
        <v>151.70979780987557</v>
      </c>
      <c r="E249" s="176">
        <v>176.9279439595968</v>
      </c>
      <c r="F249" s="176">
        <v>233.42458202779878</v>
      </c>
      <c r="G249" s="176">
        <v>172.16374203246357</v>
      </c>
    </row>
    <row r="250" spans="1:7" x14ac:dyDescent="0.2">
      <c r="A250" s="175">
        <v>40299</v>
      </c>
      <c r="B250" s="176">
        <v>156.93395939281379</v>
      </c>
      <c r="C250" s="176">
        <v>213.5054526803228</v>
      </c>
      <c r="D250" s="176">
        <v>152.49766398725356</v>
      </c>
      <c r="E250" s="176">
        <v>173.25286498253675</v>
      </c>
      <c r="F250" s="176">
        <v>215.72177633082029</v>
      </c>
      <c r="G250" s="176">
        <v>171.97243567774549</v>
      </c>
    </row>
    <row r="251" spans="1:7" x14ac:dyDescent="0.2">
      <c r="A251" s="175">
        <v>40330</v>
      </c>
      <c r="B251" s="176">
        <v>156.95047464114475</v>
      </c>
      <c r="C251" s="176">
        <v>207.21270284750392</v>
      </c>
      <c r="D251" s="176">
        <v>148.38286581219555</v>
      </c>
      <c r="E251" s="176">
        <v>171.78495461842033</v>
      </c>
      <c r="F251" s="176">
        <v>224.94292700006656</v>
      </c>
      <c r="G251" s="176">
        <v>170.23628106189764</v>
      </c>
    </row>
    <row r="252" spans="1:7" x14ac:dyDescent="0.2">
      <c r="A252" s="175">
        <v>40360</v>
      </c>
      <c r="B252" s="176">
        <v>158.79986158761173</v>
      </c>
      <c r="C252" s="176">
        <v>204.74003437508662</v>
      </c>
      <c r="D252" s="176">
        <v>159.51455208416371</v>
      </c>
      <c r="E252" s="176">
        <v>178.85026536864123</v>
      </c>
      <c r="F252" s="176">
        <v>247.36368786065702</v>
      </c>
      <c r="G252" s="176">
        <v>176.04550498591419</v>
      </c>
    </row>
    <row r="253" spans="1:7" x14ac:dyDescent="0.2">
      <c r="A253" s="175">
        <v>40391</v>
      </c>
      <c r="B253" s="176">
        <v>160.89718164224573</v>
      </c>
      <c r="C253" s="176">
        <v>201.58849005260197</v>
      </c>
      <c r="D253" s="176">
        <v>182.07316875242867</v>
      </c>
      <c r="E253" s="176">
        <v>197.52073138947085</v>
      </c>
      <c r="F253" s="176">
        <v>262.70217155642348</v>
      </c>
      <c r="G253" s="176">
        <v>185.98315349346581</v>
      </c>
    </row>
    <row r="254" spans="1:7" x14ac:dyDescent="0.2">
      <c r="A254" s="175">
        <v>40422</v>
      </c>
      <c r="B254" s="176">
        <v>159.14854593600674</v>
      </c>
      <c r="C254" s="176">
        <v>204.98628268417579</v>
      </c>
      <c r="D254" s="176">
        <v>204.0049566456743</v>
      </c>
      <c r="E254" s="176">
        <v>202.77511887146616</v>
      </c>
      <c r="F254" s="176">
        <v>318.08970708861273</v>
      </c>
      <c r="G254" s="176">
        <v>196.62485489492346</v>
      </c>
    </row>
    <row r="255" spans="1:7" x14ac:dyDescent="0.2">
      <c r="A255" s="175">
        <v>40452</v>
      </c>
      <c r="B255" s="176">
        <v>163.64005323792509</v>
      </c>
      <c r="C255" s="176">
        <v>211.79106135394284</v>
      </c>
      <c r="D255" s="176">
        <v>217.24112219020481</v>
      </c>
      <c r="E255" s="176">
        <v>225.6121603181434</v>
      </c>
      <c r="F255" s="176">
        <v>349.28545174319481</v>
      </c>
      <c r="G255" s="176">
        <v>208.29326748703937</v>
      </c>
    </row>
    <row r="256" spans="1:7" x14ac:dyDescent="0.2">
      <c r="A256" s="175">
        <v>40483</v>
      </c>
      <c r="B256" s="176">
        <v>168.31088547668412</v>
      </c>
      <c r="C256" s="176">
        <v>214.96645894341188</v>
      </c>
      <c r="D256" s="176">
        <v>220.10055555981674</v>
      </c>
      <c r="E256" s="176">
        <v>248.45102259862361</v>
      </c>
      <c r="F256" s="176">
        <v>373.3675898778132</v>
      </c>
      <c r="G256" s="176">
        <v>216.06284669916036</v>
      </c>
    </row>
    <row r="257" spans="1:7" x14ac:dyDescent="0.2">
      <c r="A257" s="175">
        <v>40513</v>
      </c>
      <c r="B257" s="176">
        <v>170.64242221849645</v>
      </c>
      <c r="C257" s="176">
        <v>215.12806685454134</v>
      </c>
      <c r="D257" s="176">
        <v>233.7625349001417</v>
      </c>
      <c r="E257" s="176">
        <v>268.87214287891493</v>
      </c>
      <c r="F257" s="176">
        <v>398.43185121401388</v>
      </c>
      <c r="G257" s="176">
        <v>225.17607916526532</v>
      </c>
    </row>
    <row r="258" spans="1:7" x14ac:dyDescent="0.2">
      <c r="A258" s="175">
        <v>40554</v>
      </c>
      <c r="B258" s="176">
        <v>170.42307422706475</v>
      </c>
      <c r="C258" s="176">
        <v>227.04275046478099</v>
      </c>
      <c r="D258" s="176">
        <v>240.83441406113241</v>
      </c>
      <c r="E258" s="176">
        <v>284.02620060483491</v>
      </c>
      <c r="F258" s="176">
        <v>420.16222045646998</v>
      </c>
      <c r="G258" s="176">
        <v>232.69705426730357</v>
      </c>
    </row>
    <row r="259" spans="1:7" x14ac:dyDescent="0.2">
      <c r="A259" s="175">
        <v>40585</v>
      </c>
      <c r="B259" s="176">
        <v>173.96330188644376</v>
      </c>
      <c r="C259" s="176">
        <v>239.93986439404517</v>
      </c>
      <c r="D259" s="176">
        <v>254.57565926156752</v>
      </c>
      <c r="E259" s="176">
        <v>286.52522191175007</v>
      </c>
      <c r="F259" s="176">
        <v>418.1972297228188</v>
      </c>
      <c r="G259" s="176">
        <v>240.09345383453464</v>
      </c>
    </row>
    <row r="260" spans="1:7" x14ac:dyDescent="0.2">
      <c r="A260" s="175">
        <v>40613</v>
      </c>
      <c r="B260" s="176">
        <v>179.19607369052451</v>
      </c>
      <c r="C260" s="176">
        <v>245.29179963899833</v>
      </c>
      <c r="D260" s="176">
        <v>246.93815951110344</v>
      </c>
      <c r="E260" s="176">
        <v>265.39412216369021</v>
      </c>
      <c r="F260" s="176">
        <v>372.3302356672848</v>
      </c>
      <c r="G260" s="176">
        <v>234.60947884049421</v>
      </c>
    </row>
    <row r="261" spans="1:7" x14ac:dyDescent="0.2">
      <c r="A261" s="175">
        <v>40644</v>
      </c>
      <c r="B261" s="176">
        <v>186.92148082864927</v>
      </c>
      <c r="C261" s="176">
        <v>237.95527384371891</v>
      </c>
      <c r="D261" s="176">
        <v>261.2946886599114</v>
      </c>
      <c r="E261" s="176">
        <v>265.18306466225556</v>
      </c>
      <c r="F261" s="176">
        <v>345.65001794482288</v>
      </c>
      <c r="G261" s="176">
        <v>237.97534415982358</v>
      </c>
    </row>
    <row r="262" spans="1:7" x14ac:dyDescent="0.2">
      <c r="A262" s="175">
        <v>40674</v>
      </c>
      <c r="B262" s="176">
        <v>187.21810035066275</v>
      </c>
      <c r="C262" s="176">
        <v>239.88419502583221</v>
      </c>
      <c r="D262" s="176">
        <v>256.80050218695965</v>
      </c>
      <c r="E262" s="176">
        <v>264.69037276930345</v>
      </c>
      <c r="F262" s="176">
        <v>312.22006025802096</v>
      </c>
      <c r="G262" s="176">
        <v>234.71510250867388</v>
      </c>
    </row>
    <row r="263" spans="1:7" x14ac:dyDescent="0.2">
      <c r="A263" s="175">
        <v>40705</v>
      </c>
      <c r="B263" s="176">
        <v>185.16068065209706</v>
      </c>
      <c r="C263" s="176">
        <v>240.39016120058852</v>
      </c>
      <c r="D263" s="176">
        <v>250.56134333509684</v>
      </c>
      <c r="E263" s="176">
        <v>260.97708016252426</v>
      </c>
      <c r="F263" s="176">
        <v>357.68079746902248</v>
      </c>
      <c r="G263" s="176">
        <v>235.16809921088293</v>
      </c>
    </row>
    <row r="264" spans="1:7" x14ac:dyDescent="0.2">
      <c r="A264" s="175">
        <v>40735</v>
      </c>
      <c r="B264" s="176">
        <v>184.39546682849081</v>
      </c>
      <c r="C264" s="176">
        <v>237.06386750101726</v>
      </c>
      <c r="D264" s="176">
        <v>239.60778875351875</v>
      </c>
      <c r="E264" s="176">
        <v>253.41924820926369</v>
      </c>
      <c r="F264" s="176">
        <v>400.40451621286547</v>
      </c>
      <c r="G264" s="176">
        <v>233.4096579299287</v>
      </c>
    </row>
    <row r="265" spans="1:7" x14ac:dyDescent="0.2">
      <c r="A265" s="175">
        <v>40766</v>
      </c>
      <c r="B265" s="176">
        <v>184.75818038026748</v>
      </c>
      <c r="C265" s="176">
        <v>230.52036565710296</v>
      </c>
      <c r="D265" s="176">
        <v>244.77714557942346</v>
      </c>
      <c r="E265" s="176">
        <v>246.40292402599124</v>
      </c>
      <c r="F265" s="176">
        <v>393.73093622821881</v>
      </c>
      <c r="G265" s="176">
        <v>232.3789100982064</v>
      </c>
    </row>
    <row r="266" spans="1:7" x14ac:dyDescent="0.2">
      <c r="A266" s="175">
        <v>40797</v>
      </c>
      <c r="B266" s="176">
        <v>185.47981500541735</v>
      </c>
      <c r="C266" s="176">
        <v>224.11913060233681</v>
      </c>
      <c r="D266" s="176">
        <v>237.85624452524235</v>
      </c>
      <c r="E266" s="176">
        <v>240.02380906232773</v>
      </c>
      <c r="F266" s="176">
        <v>378.95342960890378</v>
      </c>
      <c r="G266" s="176">
        <v>227.71419113620644</v>
      </c>
    </row>
    <row r="267" spans="1:7" x14ac:dyDescent="0.2">
      <c r="A267" s="175">
        <v>40827</v>
      </c>
      <c r="B267" s="176">
        <v>184.58209699535402</v>
      </c>
      <c r="C267" s="176">
        <v>214.18405997692727</v>
      </c>
      <c r="D267" s="176">
        <v>223.94338902793632</v>
      </c>
      <c r="E267" s="176">
        <v>223.71366459822997</v>
      </c>
      <c r="F267" s="176">
        <v>361.1783206746714</v>
      </c>
      <c r="G267" s="176">
        <v>218.41792765721149</v>
      </c>
    </row>
    <row r="268" spans="1:7" x14ac:dyDescent="0.2">
      <c r="A268" s="175">
        <v>40858</v>
      </c>
      <c r="B268" s="176">
        <v>189.73578053550844</v>
      </c>
      <c r="C268" s="176">
        <v>209.51128866852352</v>
      </c>
      <c r="D268" s="176">
        <v>222.07428336109695</v>
      </c>
      <c r="E268" s="176">
        <v>235.4016214217865</v>
      </c>
      <c r="F268" s="176">
        <v>339.89770262073483</v>
      </c>
      <c r="G268" s="176">
        <v>218.93595446505461</v>
      </c>
    </row>
    <row r="269" spans="1:7" x14ac:dyDescent="0.2">
      <c r="A269" s="175">
        <v>40888</v>
      </c>
      <c r="B269" s="176">
        <v>187.84332787736307</v>
      </c>
      <c r="C269" s="176">
        <v>207.64043470292526</v>
      </c>
      <c r="D269" s="176">
        <v>211.91746451607281</v>
      </c>
      <c r="E269" s="176">
        <v>228.13711543789864</v>
      </c>
      <c r="F269" s="176">
        <v>326.9164969404498</v>
      </c>
      <c r="G269" s="176">
        <v>213.27753620028864</v>
      </c>
    </row>
    <row r="270" spans="1:7" x14ac:dyDescent="0.2">
      <c r="A270" s="175">
        <v>40919</v>
      </c>
      <c r="B270" s="176">
        <v>181.44779408528225</v>
      </c>
      <c r="C270" s="176">
        <v>211.30130918513566</v>
      </c>
      <c r="D270" s="176">
        <v>217.73059526373609</v>
      </c>
      <c r="E270" s="176">
        <v>234.96914265037532</v>
      </c>
      <c r="F270" s="176">
        <v>334.30449127667003</v>
      </c>
      <c r="G270" s="176">
        <v>214.72025547423871</v>
      </c>
    </row>
    <row r="271" spans="1:7" x14ac:dyDescent="0.2">
      <c r="A271" s="175">
        <v>40950</v>
      </c>
      <c r="B271" s="176">
        <v>184.17824264147225</v>
      </c>
      <c r="C271" s="176">
        <v>207.13226242659388</v>
      </c>
      <c r="D271" s="176">
        <v>220.86524112192129</v>
      </c>
      <c r="E271" s="176">
        <v>240.83093121331635</v>
      </c>
      <c r="F271" s="176">
        <v>342.29163393405946</v>
      </c>
      <c r="G271" s="176">
        <v>217.1661470601928</v>
      </c>
    </row>
    <row r="272" spans="1:7" x14ac:dyDescent="0.2">
      <c r="A272" s="175">
        <v>40979</v>
      </c>
      <c r="B272" s="176">
        <v>183.71534961406439</v>
      </c>
      <c r="C272" s="176">
        <v>200.26704594764601</v>
      </c>
      <c r="D272" s="176">
        <v>221.94753828538984</v>
      </c>
      <c r="E272" s="176">
        <v>247.43064700446601</v>
      </c>
      <c r="F272" s="176">
        <v>341.94455382319774</v>
      </c>
      <c r="G272" s="176">
        <v>216.97455538569841</v>
      </c>
    </row>
    <row r="273" spans="1:7" x14ac:dyDescent="0.2">
      <c r="A273" s="175">
        <v>41010</v>
      </c>
      <c r="B273" s="176">
        <v>185.00548065500644</v>
      </c>
      <c r="C273" s="176">
        <v>187.87526324808991</v>
      </c>
      <c r="D273" s="176">
        <v>218.6138108372904</v>
      </c>
      <c r="E273" s="176">
        <v>253.35413484559618</v>
      </c>
      <c r="F273" s="176">
        <v>323.96580408055701</v>
      </c>
      <c r="G273" s="176">
        <v>213.87286486551363</v>
      </c>
    </row>
    <row r="274" spans="1:7" x14ac:dyDescent="0.2">
      <c r="A274" s="175">
        <v>41040</v>
      </c>
      <c r="B274" s="176">
        <v>179.95778669080005</v>
      </c>
      <c r="C274" s="176">
        <v>178.41415959947983</v>
      </c>
      <c r="D274" s="176">
        <v>216.1851831206676</v>
      </c>
      <c r="E274" s="176">
        <v>233.39048151290621</v>
      </c>
      <c r="F274" s="176">
        <v>294.58501197029557</v>
      </c>
      <c r="G274" s="176">
        <v>205.00566153554033</v>
      </c>
    </row>
    <row r="275" spans="1:7" x14ac:dyDescent="0.2">
      <c r="A275" s="175">
        <v>41071</v>
      </c>
      <c r="B275" s="176">
        <v>174.02584496597947</v>
      </c>
      <c r="C275" s="176">
        <v>176.24998496203327</v>
      </c>
      <c r="D275" s="176">
        <v>217.01019201404995</v>
      </c>
      <c r="E275" s="176">
        <v>219.24076831498175</v>
      </c>
      <c r="F275" s="176">
        <v>290.43602246806455</v>
      </c>
      <c r="G275" s="176">
        <v>200.58279675076949</v>
      </c>
    </row>
    <row r="276" spans="1:7" x14ac:dyDescent="0.2">
      <c r="A276" s="175">
        <v>41101</v>
      </c>
      <c r="B276" s="176">
        <v>172.44495593712054</v>
      </c>
      <c r="C276" s="176">
        <v>176.33208435090845</v>
      </c>
      <c r="D276" s="176">
        <v>252.95548032581627</v>
      </c>
      <c r="E276" s="176">
        <v>224.40675671679102</v>
      </c>
      <c r="F276" s="176">
        <v>324.29927742247082</v>
      </c>
      <c r="G276" s="176">
        <v>212.95234328799543</v>
      </c>
    </row>
    <row r="277" spans="1:7" x14ac:dyDescent="0.2">
      <c r="A277" s="175">
        <v>41132</v>
      </c>
      <c r="B277" s="176">
        <v>177.6547197947647</v>
      </c>
      <c r="C277" s="176">
        <v>181.74355117585648</v>
      </c>
      <c r="D277" s="176">
        <v>253.63496058242859</v>
      </c>
      <c r="E277" s="176">
        <v>223.61816537533193</v>
      </c>
      <c r="F277" s="176">
        <v>296.1588780489991</v>
      </c>
      <c r="G277" s="176">
        <v>213.75259227343832</v>
      </c>
    </row>
    <row r="278" spans="1:7" x14ac:dyDescent="0.2">
      <c r="A278" s="175">
        <v>41163</v>
      </c>
      <c r="B278" s="176">
        <v>184.50178729675014</v>
      </c>
      <c r="C278" s="176">
        <v>195.4109155602109</v>
      </c>
      <c r="D278" s="176">
        <v>255.42261657407698</v>
      </c>
      <c r="E278" s="176">
        <v>221.40180216856015</v>
      </c>
      <c r="F278" s="176">
        <v>283.69357666134448</v>
      </c>
      <c r="G278" s="176">
        <v>217.79203789194281</v>
      </c>
    </row>
    <row r="279" spans="1:7" x14ac:dyDescent="0.2">
      <c r="A279" s="175">
        <v>41193</v>
      </c>
      <c r="B279" s="176">
        <v>187.15921677604817</v>
      </c>
      <c r="C279" s="176">
        <v>201.04159741406886</v>
      </c>
      <c r="D279" s="176">
        <v>254.28489209707726</v>
      </c>
      <c r="E279" s="176">
        <v>201.85697204149741</v>
      </c>
      <c r="F279" s="176">
        <v>288.22461870207576</v>
      </c>
      <c r="G279" s="176">
        <v>217.0737505966502</v>
      </c>
    </row>
    <row r="280" spans="1:7" x14ac:dyDescent="0.2">
      <c r="A280" s="175">
        <v>41224</v>
      </c>
      <c r="B280" s="176">
        <v>186.47587471872549</v>
      </c>
      <c r="C280" s="176">
        <v>202.78588192968866</v>
      </c>
      <c r="D280" s="176">
        <v>255.18479798622354</v>
      </c>
      <c r="E280" s="176">
        <v>195.80069120734203</v>
      </c>
      <c r="F280" s="176">
        <v>274.46081570166405</v>
      </c>
      <c r="G280" s="176">
        <v>215.57356656988307</v>
      </c>
    </row>
    <row r="281" spans="1:7" x14ac:dyDescent="0.2">
      <c r="A281" s="175">
        <v>41254</v>
      </c>
      <c r="B281" s="176">
        <v>187.15874011674541</v>
      </c>
      <c r="C281" s="176">
        <v>204.89338392923679</v>
      </c>
      <c r="D281" s="176">
        <v>249.0991336912418</v>
      </c>
      <c r="E281" s="176">
        <v>190.66113479138693</v>
      </c>
      <c r="F281" s="176">
        <v>274.01575456835536</v>
      </c>
      <c r="G281" s="176">
        <v>213.79745475274254</v>
      </c>
    </row>
    <row r="282" spans="1:7" x14ac:dyDescent="0.2">
      <c r="A282" s="175">
        <v>41285</v>
      </c>
      <c r="B282" s="176">
        <v>184.31614871630947</v>
      </c>
      <c r="C282" s="176">
        <v>208.48433720969041</v>
      </c>
      <c r="D282" s="176">
        <v>244.01318172853692</v>
      </c>
      <c r="E282" s="176">
        <v>200.31767695264594</v>
      </c>
      <c r="F282" s="176">
        <v>267.83004983150096</v>
      </c>
      <c r="G282" s="176">
        <v>212.90526280402884</v>
      </c>
    </row>
    <row r="283" spans="1:7" x14ac:dyDescent="0.2">
      <c r="A283" s="175">
        <v>41316</v>
      </c>
      <c r="B283" s="176">
        <v>186.37679571557072</v>
      </c>
      <c r="C283" s="176">
        <v>209.72685333118676</v>
      </c>
      <c r="D283" s="176">
        <v>241.0815241320837</v>
      </c>
      <c r="E283" s="176">
        <v>201.83086098449499</v>
      </c>
      <c r="F283" s="176">
        <v>259.17973844193318</v>
      </c>
      <c r="G283" s="176">
        <v>212.62153551477388</v>
      </c>
    </row>
    <row r="284" spans="1:7" x14ac:dyDescent="0.2">
      <c r="A284" s="175">
        <v>41344</v>
      </c>
      <c r="B284" s="176">
        <v>185.1750103539367</v>
      </c>
      <c r="C284" s="176">
        <v>228.78122332149084</v>
      </c>
      <c r="D284" s="176">
        <v>240.47585036126881</v>
      </c>
      <c r="E284" s="176">
        <v>196.66908247836798</v>
      </c>
      <c r="F284" s="176">
        <v>261.9823335495069</v>
      </c>
      <c r="G284" s="176">
        <v>214.84685472790855</v>
      </c>
    </row>
    <row r="285" spans="1:7" x14ac:dyDescent="0.2">
      <c r="A285" s="175">
        <v>41375</v>
      </c>
      <c r="B285" s="176">
        <v>186.61789407973026</v>
      </c>
      <c r="C285" s="176">
        <v>258.84520061794234</v>
      </c>
      <c r="D285" s="176">
        <v>230.68648412629358</v>
      </c>
      <c r="E285" s="176">
        <v>194.04628798767877</v>
      </c>
      <c r="F285" s="176">
        <v>252.64637000818971</v>
      </c>
      <c r="G285" s="176">
        <v>216.87245899603096</v>
      </c>
    </row>
    <row r="286" spans="1:7" x14ac:dyDescent="0.2">
      <c r="A286" s="175">
        <v>41405</v>
      </c>
      <c r="B286" s="176">
        <v>179.99759855665999</v>
      </c>
      <c r="C286" s="176">
        <v>253.47616210255549</v>
      </c>
      <c r="D286" s="176">
        <v>234.83983597563292</v>
      </c>
      <c r="E286" s="176">
        <v>194.30426681492548</v>
      </c>
      <c r="F286" s="176">
        <v>250.0727556286225</v>
      </c>
      <c r="G286" s="176">
        <v>214.61604099181946</v>
      </c>
    </row>
    <row r="287" spans="1:7" x14ac:dyDescent="0.2">
      <c r="A287" s="175">
        <v>41436</v>
      </c>
      <c r="B287" s="176">
        <v>179.70742650329552</v>
      </c>
      <c r="C287" s="176">
        <v>246.18559212956922</v>
      </c>
      <c r="D287" s="176">
        <v>232.3222538637994</v>
      </c>
      <c r="E287" s="176">
        <v>193.45961647124412</v>
      </c>
      <c r="F287" s="176">
        <v>242.55573758865353</v>
      </c>
      <c r="G287" s="176">
        <v>211.91157734736251</v>
      </c>
    </row>
    <row r="288" spans="1:7" x14ac:dyDescent="0.2">
      <c r="A288" s="175">
        <v>41466</v>
      </c>
      <c r="B288" s="176">
        <v>179.42607916747374</v>
      </c>
      <c r="C288" s="176">
        <v>243.64839304622956</v>
      </c>
      <c r="D288" s="176">
        <v>222.27085784175711</v>
      </c>
      <c r="E288" s="176">
        <v>186.6909161092214</v>
      </c>
      <c r="F288" s="176">
        <v>238.95323834085525</v>
      </c>
      <c r="G288" s="176">
        <v>207.46998722510668</v>
      </c>
    </row>
    <row r="289" spans="1:10" x14ac:dyDescent="0.2">
      <c r="A289" s="175">
        <v>41497</v>
      </c>
      <c r="B289" s="176">
        <v>182.39350722187334</v>
      </c>
      <c r="C289" s="176">
        <v>247.63622337635405</v>
      </c>
      <c r="D289" s="176">
        <v>206.77369284327929</v>
      </c>
      <c r="E289" s="176">
        <v>181.84429459039808</v>
      </c>
      <c r="F289" s="176">
        <v>241.68754587063415</v>
      </c>
      <c r="G289" s="176">
        <v>204.5261252245493</v>
      </c>
    </row>
    <row r="290" spans="1:10" x14ac:dyDescent="0.2">
      <c r="A290" s="175">
        <v>41528</v>
      </c>
      <c r="B290" s="176">
        <v>186.10582281440131</v>
      </c>
      <c r="C290" s="176">
        <v>250.20351433673628</v>
      </c>
      <c r="D290" s="176">
        <v>195.04010606770419</v>
      </c>
      <c r="E290" s="176">
        <v>184.27089290444204</v>
      </c>
      <c r="F290" s="176">
        <v>246.46619398106577</v>
      </c>
      <c r="G290" s="176">
        <v>203.74640150740552</v>
      </c>
    </row>
    <row r="291" spans="1:10" x14ac:dyDescent="0.2">
      <c r="A291" s="175">
        <v>41558</v>
      </c>
      <c r="B291" s="176">
        <v>187.31634578733662</v>
      </c>
      <c r="C291" s="176">
        <v>251.05398499564799</v>
      </c>
      <c r="D291" s="176">
        <v>196.56680860295643</v>
      </c>
      <c r="E291" s="176">
        <v>188.0235389336836</v>
      </c>
      <c r="F291" s="176">
        <v>264.83932501781845</v>
      </c>
      <c r="G291" s="176">
        <v>206.56067370299274</v>
      </c>
    </row>
    <row r="292" spans="1:10" x14ac:dyDescent="0.2">
      <c r="A292" s="175">
        <v>41589</v>
      </c>
      <c r="B292" s="176">
        <v>185.67034085932701</v>
      </c>
      <c r="C292" s="176">
        <v>250.80276810338847</v>
      </c>
      <c r="D292" s="176">
        <v>194.31205001718115</v>
      </c>
      <c r="E292" s="176">
        <v>198.5052150043567</v>
      </c>
      <c r="F292" s="176">
        <v>250.62869810708253</v>
      </c>
      <c r="G292" s="176">
        <v>205.72104016383116</v>
      </c>
    </row>
    <row r="293" spans="1:10" x14ac:dyDescent="0.2">
      <c r="A293" s="175">
        <v>41619</v>
      </c>
      <c r="B293" s="176">
        <v>186.81257260667394</v>
      </c>
      <c r="C293" s="176">
        <v>264.11017387842185</v>
      </c>
      <c r="D293" s="176">
        <v>191.49173885461735</v>
      </c>
      <c r="E293" s="176">
        <v>195.96124367610443</v>
      </c>
      <c r="F293" s="176">
        <v>234.86388946098322</v>
      </c>
      <c r="G293" s="176">
        <v>206.17875921934953</v>
      </c>
    </row>
    <row r="294" spans="1:10" x14ac:dyDescent="0.2">
      <c r="A294" s="177">
        <v>41650</v>
      </c>
      <c r="B294" s="178">
        <v>185.15572011791267</v>
      </c>
      <c r="C294" s="178">
        <v>267.65595595802728</v>
      </c>
      <c r="D294" s="178">
        <v>188.44819979231639</v>
      </c>
      <c r="E294" s="178">
        <v>188.55060892080596</v>
      </c>
      <c r="F294" s="178">
        <v>221.65334471039415</v>
      </c>
      <c r="G294" s="178">
        <v>203.43769485255697</v>
      </c>
    </row>
    <row r="295" spans="1:10" x14ac:dyDescent="0.2">
      <c r="A295" s="83"/>
      <c r="B295" s="84"/>
      <c r="C295" s="84"/>
      <c r="D295" s="84"/>
      <c r="E295" s="84"/>
      <c r="F295" s="84"/>
      <c r="G295" s="85"/>
    </row>
    <row r="296" spans="1:10" ht="31.5" customHeight="1" x14ac:dyDescent="0.2">
      <c r="A296" s="326" t="s">
        <v>102</v>
      </c>
      <c r="B296" s="326"/>
      <c r="C296" s="326"/>
      <c r="D296" s="326"/>
      <c r="E296" s="326"/>
      <c r="F296" s="326"/>
      <c r="G296" s="326"/>
      <c r="H296" s="86"/>
      <c r="I296" s="86"/>
      <c r="J296" s="86"/>
    </row>
  </sheetData>
  <mergeCells count="2">
    <mergeCell ref="B4:G4"/>
    <mergeCell ref="A296:G296"/>
  </mergeCells>
  <pageMargins left="0.25" right="0.25" top="0.75" bottom="0.75" header="0.3" footer="0.3"/>
  <pageSetup fitToHeight="0" orientation="portrait" r:id="rId1"/>
  <headerFooter alignWithMargins="0"/>
  <rowBreaks count="5" manualBreakCount="5">
    <brk id="55" max="6" man="1"/>
    <brk id="110" max="6" man="1"/>
    <brk id="165" max="6" man="1"/>
    <brk id="220" max="6" man="1"/>
    <brk id="2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Normal="100" workbookViewId="0"/>
  </sheetViews>
  <sheetFormatPr defaultRowHeight="12.75" x14ac:dyDescent="0.2"/>
  <cols>
    <col min="1" max="1" width="9.140625" style="26"/>
    <col min="2" max="3" width="13.7109375" style="26" customWidth="1"/>
    <col min="4" max="4" width="13.7109375" style="27" customWidth="1"/>
    <col min="5" max="5" width="13.7109375" style="26" customWidth="1"/>
    <col min="6" max="16384" width="9.140625" style="26"/>
  </cols>
  <sheetData>
    <row r="1" spans="1:10" ht="12.75" customHeight="1" x14ac:dyDescent="0.2">
      <c r="A1" s="25" t="s">
        <v>21</v>
      </c>
    </row>
    <row r="2" spans="1:10" ht="12.75" customHeight="1" x14ac:dyDescent="0.2"/>
    <row r="3" spans="1:10" ht="12.75" customHeight="1" x14ac:dyDescent="0.2">
      <c r="A3" s="28" t="s">
        <v>0</v>
      </c>
      <c r="B3" s="29" t="s">
        <v>22</v>
      </c>
      <c r="C3" s="29" t="s">
        <v>23</v>
      </c>
      <c r="D3" s="29" t="s">
        <v>7</v>
      </c>
      <c r="E3" s="29" t="s">
        <v>8</v>
      </c>
    </row>
    <row r="4" spans="1:10" ht="12.75" customHeight="1" x14ac:dyDescent="0.2">
      <c r="B4" s="284" t="s">
        <v>6</v>
      </c>
      <c r="C4" s="284"/>
      <c r="D4" s="284"/>
      <c r="E4" s="284"/>
    </row>
    <row r="5" spans="1:10" ht="12.75" customHeight="1" x14ac:dyDescent="0.2">
      <c r="B5" s="30"/>
      <c r="C5" s="30"/>
    </row>
    <row r="6" spans="1:10" ht="12.75" customHeight="1" x14ac:dyDescent="0.2">
      <c r="A6" s="116">
        <v>1960</v>
      </c>
      <c r="B6" s="229">
        <v>90.287000000000006</v>
      </c>
      <c r="C6" s="227">
        <v>102.381</v>
      </c>
      <c r="D6" s="221">
        <v>2.6419999999999999</v>
      </c>
      <c r="E6" s="221">
        <v>0.46100000000000002</v>
      </c>
    </row>
    <row r="7" spans="1:10" ht="12.75" customHeight="1" x14ac:dyDescent="0.2">
      <c r="A7" s="116">
        <v>1961</v>
      </c>
      <c r="B7" s="229">
        <v>91.876999999999995</v>
      </c>
      <c r="C7" s="227">
        <v>92.5</v>
      </c>
      <c r="D7" s="221">
        <v>6.0810000000000004</v>
      </c>
      <c r="E7" s="221">
        <v>0.58299999999999996</v>
      </c>
    </row>
    <row r="8" spans="1:10" ht="12.75" customHeight="1" x14ac:dyDescent="0.2">
      <c r="A8" s="116">
        <v>1962</v>
      </c>
      <c r="B8" s="229">
        <v>99.558000000000007</v>
      </c>
      <c r="C8" s="227">
        <v>97.947999999999993</v>
      </c>
      <c r="D8" s="221">
        <v>5.2309999999999999</v>
      </c>
      <c r="E8" s="221">
        <v>0.79200000000000004</v>
      </c>
    </row>
    <row r="9" spans="1:10" ht="12.75" customHeight="1" x14ac:dyDescent="0.2">
      <c r="A9" s="116">
        <v>1963</v>
      </c>
      <c r="B9" s="229">
        <v>108.61</v>
      </c>
      <c r="C9" s="227">
        <v>111.648</v>
      </c>
      <c r="D9" s="221">
        <v>5.9980000000000002</v>
      </c>
      <c r="E9" s="221">
        <v>0.97299999999999998</v>
      </c>
    </row>
    <row r="10" spans="1:10" ht="12.75" customHeight="1" x14ac:dyDescent="0.25">
      <c r="A10" s="116">
        <v>1964</v>
      </c>
      <c r="B10" s="229">
        <v>121.393</v>
      </c>
      <c r="C10" s="227">
        <v>129.67099999999999</v>
      </c>
      <c r="D10" s="222">
        <v>5.3570000000000002</v>
      </c>
      <c r="E10" s="221">
        <v>1.385</v>
      </c>
      <c r="H10" s="32"/>
      <c r="I10" s="32"/>
      <c r="J10" s="32"/>
    </row>
    <row r="11" spans="1:10" ht="12.75" customHeight="1" x14ac:dyDescent="0.25">
      <c r="A11" s="116">
        <v>1965</v>
      </c>
      <c r="B11" s="229">
        <v>130.268</v>
      </c>
      <c r="C11" s="227">
        <v>135.86500000000001</v>
      </c>
      <c r="D11" s="222">
        <v>6.3440000000000003</v>
      </c>
      <c r="E11" s="221">
        <v>1.724</v>
      </c>
      <c r="H11" s="32"/>
      <c r="I11" s="32"/>
      <c r="J11" s="32"/>
    </row>
    <row r="12" spans="1:10" ht="12.75" customHeight="1" x14ac:dyDescent="0.25">
      <c r="A12" s="116">
        <v>1966</v>
      </c>
      <c r="B12" s="229">
        <v>141.94300000000001</v>
      </c>
      <c r="C12" s="227">
        <v>141.31800000000001</v>
      </c>
      <c r="D12" s="222">
        <v>5.0890000000000004</v>
      </c>
      <c r="E12" s="221">
        <v>1.73</v>
      </c>
      <c r="H12" s="32"/>
      <c r="I12" s="32"/>
      <c r="J12" s="32"/>
    </row>
    <row r="13" spans="1:10" ht="12.75" customHeight="1" x14ac:dyDescent="0.25">
      <c r="A13" s="116">
        <v>1967</v>
      </c>
      <c r="B13" s="229">
        <v>146.71600000000001</v>
      </c>
      <c r="C13" s="227">
        <v>144.76300000000001</v>
      </c>
      <c r="D13" s="222">
        <v>4.2690000000000001</v>
      </c>
      <c r="E13" s="221">
        <v>1.3380000000000001</v>
      </c>
      <c r="H13" s="32"/>
      <c r="I13" s="32"/>
      <c r="J13" s="32"/>
    </row>
    <row r="14" spans="1:10" ht="12.75" customHeight="1" x14ac:dyDescent="0.25">
      <c r="A14" s="116">
        <v>1968</v>
      </c>
      <c r="B14" s="229">
        <v>140.34800000000001</v>
      </c>
      <c r="C14" s="227">
        <v>142.16399999999999</v>
      </c>
      <c r="D14" s="222">
        <v>3.5379999999999998</v>
      </c>
      <c r="E14" s="221">
        <v>1.216</v>
      </c>
      <c r="H14" s="32"/>
      <c r="I14" s="32"/>
      <c r="J14" s="32"/>
    </row>
    <row r="15" spans="1:10" ht="12.75" customHeight="1" x14ac:dyDescent="0.25">
      <c r="A15" s="116">
        <v>1969</v>
      </c>
      <c r="B15" s="229">
        <v>141.38999999999999</v>
      </c>
      <c r="C15" s="227">
        <v>145.83799999999999</v>
      </c>
      <c r="D15" s="222">
        <v>5.1310000000000002</v>
      </c>
      <c r="E15" s="221">
        <v>1.282</v>
      </c>
      <c r="H15" s="32"/>
      <c r="I15" s="32"/>
      <c r="J15" s="32"/>
    </row>
    <row r="16" spans="1:10" ht="12.75" customHeight="1" x14ac:dyDescent="0.25">
      <c r="A16" s="116">
        <v>1970</v>
      </c>
      <c r="B16" s="229">
        <v>161.69399999999999</v>
      </c>
      <c r="C16" s="227">
        <v>156.43600000000001</v>
      </c>
      <c r="D16" s="222">
        <v>3.669</v>
      </c>
      <c r="E16" s="221">
        <v>1.3260000000000001</v>
      </c>
      <c r="H16" s="32"/>
      <c r="I16" s="32"/>
      <c r="J16" s="32"/>
    </row>
    <row r="17" spans="1:10" ht="12.75" customHeight="1" x14ac:dyDescent="0.25">
      <c r="A17" s="116">
        <v>1971</v>
      </c>
      <c r="B17" s="229">
        <v>172.345</v>
      </c>
      <c r="C17" s="227">
        <v>166.81</v>
      </c>
      <c r="D17" s="222">
        <v>3.4</v>
      </c>
      <c r="E17" s="221">
        <v>1.806</v>
      </c>
      <c r="H17" s="32"/>
      <c r="I17" s="32"/>
      <c r="J17" s="32"/>
    </row>
    <row r="18" spans="1:10" ht="12.75" customHeight="1" x14ac:dyDescent="0.25">
      <c r="A18" s="116">
        <v>1972</v>
      </c>
      <c r="B18" s="229">
        <v>167.56899999999999</v>
      </c>
      <c r="C18" s="227">
        <v>167.29</v>
      </c>
      <c r="D18" s="222">
        <v>6.2450000000000001</v>
      </c>
      <c r="E18" s="221">
        <v>2.911</v>
      </c>
      <c r="H18" s="32"/>
      <c r="I18" s="32"/>
      <c r="J18" s="32"/>
    </row>
    <row r="19" spans="1:10" ht="12.75" customHeight="1" x14ac:dyDescent="0.25">
      <c r="A19" s="116">
        <v>1973</v>
      </c>
      <c r="B19" s="229">
        <v>180.917</v>
      </c>
      <c r="C19" s="227">
        <v>181.387</v>
      </c>
      <c r="D19" s="222">
        <v>7.8049999999999997</v>
      </c>
      <c r="E19" s="221">
        <v>2.3149999999999999</v>
      </c>
      <c r="H19" s="32"/>
      <c r="I19" s="32"/>
      <c r="J19" s="32"/>
    </row>
    <row r="20" spans="1:10" ht="12.75" customHeight="1" x14ac:dyDescent="0.25">
      <c r="A20" s="116">
        <v>1974</v>
      </c>
      <c r="B20" s="229">
        <v>194.18700000000001</v>
      </c>
      <c r="C20" s="227">
        <v>186.166</v>
      </c>
      <c r="D20" s="222">
        <v>6.2720000000000002</v>
      </c>
      <c r="E20" s="221">
        <v>1.96</v>
      </c>
      <c r="H20" s="32"/>
      <c r="I20" s="32"/>
      <c r="J20" s="32"/>
    </row>
    <row r="21" spans="1:10" ht="12.75" customHeight="1" x14ac:dyDescent="0.25">
      <c r="A21" s="116">
        <v>1975</v>
      </c>
      <c r="B21" s="229">
        <v>202.84100000000001</v>
      </c>
      <c r="C21" s="227">
        <v>195.036</v>
      </c>
      <c r="D21" s="222">
        <v>2.3140000000000001</v>
      </c>
      <c r="E21" s="221">
        <v>1.226</v>
      </c>
      <c r="H21" s="32"/>
      <c r="I21" s="32"/>
      <c r="J21" s="32"/>
    </row>
    <row r="22" spans="1:10" ht="12.75" customHeight="1" x14ac:dyDescent="0.25">
      <c r="A22" s="116">
        <v>1976</v>
      </c>
      <c r="B22" s="229">
        <v>205.97200000000001</v>
      </c>
      <c r="C22" s="227">
        <v>201.57300000000001</v>
      </c>
      <c r="D22" s="222">
        <v>3.1579999999999999</v>
      </c>
      <c r="E22" s="221">
        <v>1.258</v>
      </c>
      <c r="H22" s="32"/>
      <c r="I22" s="32"/>
      <c r="J22" s="32"/>
    </row>
    <row r="23" spans="1:10" ht="12.75" customHeight="1" x14ac:dyDescent="0.25">
      <c r="A23" s="116">
        <v>1977</v>
      </c>
      <c r="B23" s="229">
        <v>198.89400000000001</v>
      </c>
      <c r="C23" s="227">
        <v>207.214</v>
      </c>
      <c r="D23" s="222">
        <v>8.6590000000000007</v>
      </c>
      <c r="E23" s="221">
        <v>1.56</v>
      </c>
      <c r="H23" s="32"/>
      <c r="I23" s="32"/>
      <c r="J23" s="32"/>
    </row>
    <row r="24" spans="1:10" ht="12.75" customHeight="1" x14ac:dyDescent="0.25">
      <c r="A24" s="116">
        <v>1978</v>
      </c>
      <c r="B24" s="229">
        <v>225.55699999999999</v>
      </c>
      <c r="C24" s="227">
        <v>210.614</v>
      </c>
      <c r="D24" s="222">
        <v>11.217000000000001</v>
      </c>
      <c r="E24" s="221">
        <v>1.153</v>
      </c>
      <c r="H24" s="32"/>
      <c r="I24" s="32"/>
      <c r="J24" s="32"/>
    </row>
    <row r="25" spans="1:10" ht="12.75" customHeight="1" x14ac:dyDescent="0.25">
      <c r="A25" s="116">
        <v>1979</v>
      </c>
      <c r="B25" s="229">
        <v>242.572</v>
      </c>
      <c r="C25" s="228">
        <v>235.79900000000001</v>
      </c>
      <c r="D25" s="222">
        <v>10.914999999999999</v>
      </c>
      <c r="E25" s="221">
        <v>1.216</v>
      </c>
      <c r="H25" s="32"/>
      <c r="I25" s="32"/>
      <c r="J25" s="32"/>
    </row>
    <row r="26" spans="1:10" ht="12.75" customHeight="1" x14ac:dyDescent="0.25">
      <c r="A26" s="116">
        <v>1980</v>
      </c>
      <c r="B26" s="229">
        <v>233.101</v>
      </c>
      <c r="C26" s="229">
        <v>254.07599999999999</v>
      </c>
      <c r="D26" s="222">
        <v>14.802</v>
      </c>
      <c r="E26" s="221">
        <v>0.70899999999999996</v>
      </c>
      <c r="H26" s="32"/>
      <c r="I26" s="32"/>
      <c r="J26" s="32"/>
    </row>
    <row r="27" spans="1:10" ht="12.75" customHeight="1" x14ac:dyDescent="0.25">
      <c r="A27" s="116">
        <v>1981</v>
      </c>
      <c r="B27" s="229">
        <v>237.09700000000001</v>
      </c>
      <c r="C27" s="229">
        <v>259.82100000000003</v>
      </c>
      <c r="D27" s="222">
        <v>14.885999999999999</v>
      </c>
      <c r="E27" s="221">
        <v>0.64600000000000002</v>
      </c>
      <c r="H27" s="32"/>
      <c r="I27" s="32"/>
      <c r="J27" s="32"/>
    </row>
    <row r="28" spans="1:10" ht="12.75" customHeight="1" x14ac:dyDescent="0.25">
      <c r="A28" s="116">
        <v>1982</v>
      </c>
      <c r="B28" s="229">
        <v>260.858</v>
      </c>
      <c r="C28" s="229">
        <v>262.971</v>
      </c>
      <c r="D28" s="222">
        <v>15.609</v>
      </c>
      <c r="E28" s="221">
        <v>0.42799999999999999</v>
      </c>
      <c r="H28" s="32"/>
      <c r="I28" s="32"/>
      <c r="J28" s="32"/>
    </row>
    <row r="29" spans="1:10" ht="12.75" customHeight="1" x14ac:dyDescent="0.25">
      <c r="A29" s="116">
        <v>1983</v>
      </c>
      <c r="B29" s="229">
        <v>288.80700000000002</v>
      </c>
      <c r="C29" s="229">
        <v>270.98099999999999</v>
      </c>
      <c r="D29" s="222">
        <v>9.9619999999999997</v>
      </c>
      <c r="E29" s="221">
        <v>1.5049999999999999</v>
      </c>
      <c r="H29" s="32"/>
      <c r="I29" s="32"/>
      <c r="J29" s="32"/>
    </row>
    <row r="30" spans="1:10" ht="12.75" customHeight="1" x14ac:dyDescent="0.25">
      <c r="A30" s="116">
        <v>1984</v>
      </c>
      <c r="B30" s="229">
        <v>306.10300000000001</v>
      </c>
      <c r="C30" s="229">
        <v>280.411</v>
      </c>
      <c r="D30" s="222">
        <v>7.7409999999999997</v>
      </c>
      <c r="E30" s="221">
        <v>6.7590000000000003</v>
      </c>
      <c r="H30" s="32"/>
      <c r="I30" s="32"/>
      <c r="J30" s="32"/>
    </row>
    <row r="31" spans="1:10" ht="12.75" customHeight="1" x14ac:dyDescent="0.25">
      <c r="A31" s="116">
        <v>1985</v>
      </c>
      <c r="B31" s="229">
        <v>284.60199999999998</v>
      </c>
      <c r="C31" s="229">
        <v>285.13900000000001</v>
      </c>
      <c r="D31" s="222">
        <v>7.6509999999999998</v>
      </c>
      <c r="E31" s="221">
        <v>8.0719999999999992</v>
      </c>
      <c r="H31" s="32"/>
      <c r="I31" s="32"/>
      <c r="J31" s="32"/>
    </row>
    <row r="32" spans="1:10" ht="12.75" customHeight="1" x14ac:dyDescent="0.25">
      <c r="A32" s="116">
        <v>1986</v>
      </c>
      <c r="B32" s="229">
        <v>296.779</v>
      </c>
      <c r="C32" s="229">
        <v>290.14299999999997</v>
      </c>
      <c r="D32" s="222">
        <v>11.315</v>
      </c>
      <c r="E32" s="221">
        <v>5.4370000000000003</v>
      </c>
      <c r="H32" s="32"/>
      <c r="I32" s="32"/>
      <c r="J32" s="32"/>
    </row>
    <row r="33" spans="1:10" ht="12.75" customHeight="1" x14ac:dyDescent="0.25">
      <c r="A33" s="116">
        <v>1987</v>
      </c>
      <c r="B33" s="229">
        <v>304.428</v>
      </c>
      <c r="C33" s="229">
        <v>298.56799999999998</v>
      </c>
      <c r="D33" s="222">
        <v>16.297000000000001</v>
      </c>
      <c r="E33" s="221">
        <v>5.2889999999999997</v>
      </c>
      <c r="H33" s="32"/>
      <c r="I33" s="32"/>
      <c r="J33" s="32"/>
    </row>
    <row r="34" spans="1:10" ht="12.75" customHeight="1" x14ac:dyDescent="0.25">
      <c r="A34" s="116">
        <v>1988</v>
      </c>
      <c r="B34" s="229">
        <v>297.12599999999998</v>
      </c>
      <c r="C34" s="229">
        <v>305.38799999999998</v>
      </c>
      <c r="D34" s="222">
        <v>16.683</v>
      </c>
      <c r="E34" s="221">
        <v>5.4779999999999998</v>
      </c>
      <c r="H34" s="32"/>
      <c r="I34" s="32"/>
      <c r="J34" s="32"/>
    </row>
    <row r="35" spans="1:10" ht="12.75" customHeight="1" x14ac:dyDescent="0.25">
      <c r="A35" s="116">
        <v>1989</v>
      </c>
      <c r="B35" s="229">
        <v>309.488</v>
      </c>
      <c r="C35" s="229">
        <v>311.709</v>
      </c>
      <c r="D35" s="222">
        <v>13.88</v>
      </c>
      <c r="E35" s="221">
        <v>3.6850000000000001</v>
      </c>
      <c r="H35" s="32"/>
      <c r="I35" s="32"/>
      <c r="J35" s="32"/>
    </row>
    <row r="36" spans="1:10" ht="12.75" customHeight="1" x14ac:dyDescent="0.25">
      <c r="A36" s="116">
        <v>1990</v>
      </c>
      <c r="B36" s="229">
        <v>343.41899999999998</v>
      </c>
      <c r="C36" s="229">
        <v>322.05599999999998</v>
      </c>
      <c r="D36" s="222">
        <v>10.391999999999999</v>
      </c>
      <c r="E36" s="221">
        <v>7.9080000000000004</v>
      </c>
      <c r="H36" s="32"/>
      <c r="I36" s="32"/>
      <c r="J36" s="32"/>
    </row>
    <row r="37" spans="1:10" ht="12.75" customHeight="1" x14ac:dyDescent="0.25">
      <c r="A37" s="116">
        <v>1991</v>
      </c>
      <c r="B37" s="229">
        <v>337.00400000000002</v>
      </c>
      <c r="C37" s="229">
        <v>330.09899999999999</v>
      </c>
      <c r="D37" s="222">
        <v>17.024999999999999</v>
      </c>
      <c r="E37" s="221">
        <v>11.382999999999999</v>
      </c>
      <c r="H37" s="32"/>
      <c r="I37" s="32"/>
      <c r="J37" s="32"/>
    </row>
    <row r="38" spans="1:10" ht="12.75" customHeight="1" x14ac:dyDescent="0.25">
      <c r="A38" s="116">
        <v>1992</v>
      </c>
      <c r="B38" s="229">
        <v>341.24900000000002</v>
      </c>
      <c r="C38" s="229">
        <v>335.065</v>
      </c>
      <c r="D38" s="222">
        <v>7.5869999999999997</v>
      </c>
      <c r="E38" s="221">
        <v>13.468999999999999</v>
      </c>
      <c r="H38" s="32"/>
      <c r="I38" s="32"/>
      <c r="J38" s="32"/>
    </row>
    <row r="39" spans="1:10" ht="12.75" customHeight="1" x14ac:dyDescent="0.25">
      <c r="A39" s="116">
        <v>1993</v>
      </c>
      <c r="B39" s="229">
        <v>347.95800000000003</v>
      </c>
      <c r="C39" s="229">
        <v>343.38200000000001</v>
      </c>
      <c r="D39" s="222">
        <v>6.6059999999999999</v>
      </c>
      <c r="E39" s="221">
        <v>13.988</v>
      </c>
      <c r="H39" s="32"/>
      <c r="I39" s="32"/>
      <c r="J39" s="32"/>
    </row>
    <row r="40" spans="1:10" ht="12.75" customHeight="1" x14ac:dyDescent="0.25">
      <c r="A40" s="116">
        <v>1994</v>
      </c>
      <c r="B40" s="229">
        <v>336.74200000000002</v>
      </c>
      <c r="C40" s="229">
        <v>349.87799999999999</v>
      </c>
      <c r="D40" s="222">
        <v>18.628</v>
      </c>
      <c r="E40" s="221">
        <v>1.9650000000000001</v>
      </c>
      <c r="H40" s="32"/>
      <c r="I40" s="32"/>
      <c r="J40" s="32"/>
    </row>
    <row r="41" spans="1:10" ht="12.75" customHeight="1" x14ac:dyDescent="0.25">
      <c r="A41" s="116">
        <v>1995</v>
      </c>
      <c r="B41" s="229">
        <v>356.36900000000003</v>
      </c>
      <c r="C41" s="229">
        <v>353.16800000000001</v>
      </c>
      <c r="D41" s="222">
        <v>16.344999999999999</v>
      </c>
      <c r="E41" s="221">
        <v>0.93799999999999994</v>
      </c>
      <c r="H41" s="32"/>
      <c r="I41" s="32"/>
      <c r="J41" s="32"/>
    </row>
    <row r="42" spans="1:10" ht="12.75" customHeight="1" x14ac:dyDescent="0.25">
      <c r="A42" s="116">
        <v>1996</v>
      </c>
      <c r="B42" s="229">
        <v>388.45800000000003</v>
      </c>
      <c r="C42" s="229">
        <v>360.57400000000001</v>
      </c>
      <c r="D42" s="222">
        <v>5.1520000000000001</v>
      </c>
      <c r="E42" s="221">
        <v>5.9029999999999996</v>
      </c>
      <c r="H42" s="32"/>
      <c r="I42" s="32"/>
      <c r="J42" s="32"/>
    </row>
    <row r="43" spans="1:10" ht="12.75" customHeight="1" x14ac:dyDescent="0.25">
      <c r="A43" s="116">
        <v>1997</v>
      </c>
      <c r="B43" s="229">
        <v>378.44099999999997</v>
      </c>
      <c r="C43" s="229">
        <v>363.32</v>
      </c>
      <c r="D43" s="222">
        <v>3.7679999999999998</v>
      </c>
      <c r="E43" s="221">
        <v>11.099</v>
      </c>
      <c r="H43" s="32"/>
      <c r="I43" s="32"/>
      <c r="J43" s="32"/>
    </row>
    <row r="44" spans="1:10" ht="12.75" customHeight="1" x14ac:dyDescent="0.25">
      <c r="A44" s="116">
        <v>1998</v>
      </c>
      <c r="B44" s="229">
        <v>392.286</v>
      </c>
      <c r="C44" s="229">
        <v>369.69299999999998</v>
      </c>
      <c r="D44" s="222">
        <v>3.5910000000000002</v>
      </c>
      <c r="E44" s="221">
        <v>6.6109999999999998</v>
      </c>
      <c r="H44" s="32"/>
      <c r="I44" s="32"/>
      <c r="J44" s="32"/>
    </row>
    <row r="45" spans="1:10" ht="12.75" customHeight="1" x14ac:dyDescent="0.25">
      <c r="A45" s="116">
        <v>1999</v>
      </c>
      <c r="B45" s="229">
        <v>390.03399999999999</v>
      </c>
      <c r="C45" s="229">
        <v>372.30399999999997</v>
      </c>
      <c r="D45" s="222">
        <v>3.6280000000000001</v>
      </c>
      <c r="E45" s="221">
        <v>13.446999999999999</v>
      </c>
      <c r="H45" s="32"/>
      <c r="I45" s="32"/>
      <c r="J45" s="32"/>
    </row>
    <row r="46" spans="1:10" ht="12.75" customHeight="1" x14ac:dyDescent="0.25">
      <c r="A46" s="116">
        <v>2000</v>
      </c>
      <c r="B46" s="229">
        <v>345.12900000000002</v>
      </c>
      <c r="C46" s="229">
        <v>375.00400000000002</v>
      </c>
      <c r="D46" s="222">
        <v>2.8809999999999998</v>
      </c>
      <c r="E46" s="221">
        <v>9.766</v>
      </c>
      <c r="H46" s="32"/>
      <c r="I46" s="32"/>
      <c r="J46" s="32"/>
    </row>
    <row r="47" spans="1:10" ht="12.75" customHeight="1" x14ac:dyDescent="0.25">
      <c r="A47" s="116">
        <v>2001</v>
      </c>
      <c r="B47" s="229">
        <v>340.61399999999998</v>
      </c>
      <c r="C47" s="229">
        <v>378.21600000000001</v>
      </c>
      <c r="D47" s="222">
        <v>3.3610000000000002</v>
      </c>
      <c r="E47" s="221">
        <v>12.105</v>
      </c>
      <c r="H47" s="32"/>
      <c r="I47" s="32"/>
      <c r="J47" s="32"/>
    </row>
    <row r="48" spans="1:10" ht="12.75" customHeight="1" x14ac:dyDescent="0.25">
      <c r="A48" s="116">
        <v>2002</v>
      </c>
      <c r="B48" s="229">
        <v>343.08800000000002</v>
      </c>
      <c r="C48" s="229">
        <v>377.18599999999998</v>
      </c>
      <c r="D48" s="222">
        <v>2.5049999999999999</v>
      </c>
      <c r="E48" s="221">
        <v>19.637</v>
      </c>
      <c r="H48" s="32"/>
      <c r="I48" s="32"/>
      <c r="J48" s="32"/>
    </row>
    <row r="49" spans="1:10" ht="12.75" customHeight="1" x14ac:dyDescent="0.25">
      <c r="A49" s="116">
        <v>2003</v>
      </c>
      <c r="B49" s="229">
        <v>322.959</v>
      </c>
      <c r="C49" s="229">
        <v>374.94099999999997</v>
      </c>
      <c r="D49" s="222">
        <v>6.4029999999999996</v>
      </c>
      <c r="E49" s="221">
        <v>11.427</v>
      </c>
      <c r="H49" s="32"/>
      <c r="I49" s="32"/>
      <c r="J49" s="32"/>
    </row>
    <row r="50" spans="1:10" ht="12.75" customHeight="1" x14ac:dyDescent="0.25">
      <c r="A50" s="116">
        <v>2004</v>
      </c>
      <c r="B50" s="229">
        <v>355.56700000000001</v>
      </c>
      <c r="C50" s="229">
        <v>373.38200000000001</v>
      </c>
      <c r="D50" s="222">
        <v>9.4290000000000003</v>
      </c>
      <c r="E50" s="221">
        <v>9.4469999999999992</v>
      </c>
      <c r="H50" s="32"/>
      <c r="I50" s="32"/>
      <c r="J50" s="32"/>
    </row>
    <row r="51" spans="1:10" ht="12.75" customHeight="1" x14ac:dyDescent="0.25">
      <c r="A51" s="116">
        <v>2005</v>
      </c>
      <c r="B51" s="229">
        <v>371.65499999999997</v>
      </c>
      <c r="C51" s="229">
        <v>376.61</v>
      </c>
      <c r="D51" s="222">
        <v>4.0890000000000004</v>
      </c>
      <c r="E51" s="221">
        <v>6.3689999999999998</v>
      </c>
      <c r="H51" s="32"/>
      <c r="I51" s="32"/>
      <c r="J51" s="32"/>
    </row>
    <row r="52" spans="1:10" ht="12.75" customHeight="1" x14ac:dyDescent="0.25">
      <c r="A52" s="116">
        <v>2006</v>
      </c>
      <c r="B52" s="229">
        <v>394.78500000000003</v>
      </c>
      <c r="C52" s="229">
        <v>382.79599999999999</v>
      </c>
      <c r="D52" s="222">
        <v>2.016</v>
      </c>
      <c r="E52" s="221">
        <v>9.5850000000000009</v>
      </c>
      <c r="H52" s="32"/>
      <c r="I52" s="32"/>
      <c r="J52" s="32"/>
    </row>
    <row r="53" spans="1:10" ht="12.75" customHeight="1" x14ac:dyDescent="0.25">
      <c r="A53" s="116">
        <v>2007</v>
      </c>
      <c r="B53" s="229">
        <v>398.678</v>
      </c>
      <c r="C53" s="229">
        <v>391.38299999999998</v>
      </c>
      <c r="D53" s="222">
        <v>1.651</v>
      </c>
      <c r="E53" s="221">
        <v>5.0599999999999996</v>
      </c>
      <c r="H53" s="32"/>
      <c r="I53" s="32"/>
      <c r="J53" s="32"/>
    </row>
    <row r="54" spans="1:10" ht="12.75" customHeight="1" x14ac:dyDescent="0.25">
      <c r="A54" s="116">
        <v>2008</v>
      </c>
      <c r="B54" s="229">
        <v>419.185</v>
      </c>
      <c r="C54" s="229">
        <v>399.66199999999998</v>
      </c>
      <c r="D54" s="222">
        <v>2.3330000000000002</v>
      </c>
      <c r="E54" s="221">
        <v>1.6910000000000001</v>
      </c>
      <c r="H54" s="32"/>
      <c r="I54" s="32"/>
      <c r="J54" s="32"/>
    </row>
    <row r="55" spans="1:10" ht="12.75" customHeight="1" x14ac:dyDescent="0.25">
      <c r="A55" s="116">
        <v>2009</v>
      </c>
      <c r="B55" s="229">
        <v>421.46499999999997</v>
      </c>
      <c r="C55" s="229">
        <v>414.57100000000003</v>
      </c>
      <c r="D55" s="222">
        <v>5.5590000000000002</v>
      </c>
      <c r="E55" s="221">
        <v>1.7470000000000001</v>
      </c>
      <c r="H55" s="32"/>
      <c r="I55" s="32"/>
      <c r="J55" s="32"/>
    </row>
    <row r="56" spans="1:10" ht="12.75" customHeight="1" x14ac:dyDescent="0.25">
      <c r="A56" s="116">
        <v>2010</v>
      </c>
      <c r="B56" s="229">
        <v>435.95100000000002</v>
      </c>
      <c r="C56" s="229">
        <v>433.94799999999998</v>
      </c>
      <c r="D56" s="222">
        <v>4.1639999999999997</v>
      </c>
      <c r="E56" s="221">
        <v>1.629</v>
      </c>
      <c r="H56" s="32"/>
      <c r="I56" s="32"/>
      <c r="J56" s="32"/>
    </row>
    <row r="57" spans="1:10" ht="12.75" customHeight="1" x14ac:dyDescent="0.25">
      <c r="A57" s="116">
        <v>2011</v>
      </c>
      <c r="B57" s="229">
        <v>457.39800000000002</v>
      </c>
      <c r="C57" s="229">
        <v>459.09199999999998</v>
      </c>
      <c r="D57" s="222">
        <v>12.647</v>
      </c>
      <c r="E57" s="221">
        <v>1.55</v>
      </c>
      <c r="H57" s="32"/>
      <c r="I57" s="32"/>
      <c r="J57" s="32"/>
    </row>
    <row r="58" spans="1:10" ht="12.75" customHeight="1" x14ac:dyDescent="0.25">
      <c r="A58" s="116">
        <v>2012</v>
      </c>
      <c r="B58" s="229">
        <v>476.93900000000002</v>
      </c>
      <c r="C58" s="229">
        <v>481.27100000000002</v>
      </c>
      <c r="D58" s="222">
        <v>11.664</v>
      </c>
      <c r="E58" s="221">
        <v>1.419</v>
      </c>
      <c r="H58" s="32"/>
      <c r="I58" s="32"/>
      <c r="J58" s="32"/>
    </row>
    <row r="59" spans="1:10" ht="12.75" customHeight="1" x14ac:dyDescent="0.25">
      <c r="A59" s="118">
        <v>2013</v>
      </c>
      <c r="B59" s="230">
        <v>487.68</v>
      </c>
      <c r="C59" s="230">
        <v>499.97500000000002</v>
      </c>
      <c r="D59" s="223">
        <v>22.475000000000001</v>
      </c>
      <c r="E59" s="223">
        <v>1.48</v>
      </c>
      <c r="H59" s="32"/>
      <c r="I59" s="32"/>
      <c r="J59" s="32"/>
    </row>
    <row r="60" spans="1:10" ht="12.75" customHeight="1" x14ac:dyDescent="0.25">
      <c r="H60" s="32"/>
      <c r="I60" s="32"/>
      <c r="J60" s="32"/>
    </row>
    <row r="61" spans="1:10" s="15" customFormat="1" x14ac:dyDescent="0.2">
      <c r="A61" s="280" t="s">
        <v>124</v>
      </c>
      <c r="B61" s="20"/>
      <c r="C61" s="19"/>
      <c r="D61" s="20"/>
    </row>
    <row r="62" spans="1:10" s="15" customFormat="1" x14ac:dyDescent="0.2">
      <c r="A62" s="20"/>
      <c r="B62" s="20"/>
      <c r="C62" s="19"/>
      <c r="D62" s="20"/>
    </row>
    <row r="63" spans="1:10" ht="42.75" customHeight="1" x14ac:dyDescent="0.2">
      <c r="A63" s="285" t="s">
        <v>109</v>
      </c>
      <c r="B63" s="286"/>
      <c r="C63" s="286"/>
      <c r="D63" s="286"/>
      <c r="E63" s="286"/>
      <c r="F63" s="286"/>
    </row>
    <row r="64" spans="1:10" ht="12.75" customHeight="1" x14ac:dyDescent="0.2">
      <c r="A64" s="33"/>
      <c r="B64" s="33"/>
      <c r="C64" s="33"/>
      <c r="D64" s="34"/>
    </row>
    <row r="65" spans="1:4" x14ac:dyDescent="0.2">
      <c r="A65" s="33"/>
      <c r="B65" s="33"/>
      <c r="C65" s="33"/>
      <c r="D65" s="34"/>
    </row>
  </sheetData>
  <mergeCells count="2">
    <mergeCell ref="B4:E4"/>
    <mergeCell ref="A63:F63"/>
  </mergeCells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Normal="100" workbookViewId="0"/>
  </sheetViews>
  <sheetFormatPr defaultRowHeight="12.75" x14ac:dyDescent="0.2"/>
  <cols>
    <col min="1" max="1" width="9.140625" style="4"/>
    <col min="2" max="5" width="13.7109375" style="2" customWidth="1"/>
    <col min="6" max="6" width="11.7109375" style="3" customWidth="1"/>
    <col min="7" max="16384" width="9.140625" style="3"/>
  </cols>
  <sheetData>
    <row r="1" spans="1:11" x14ac:dyDescent="0.2">
      <c r="A1" s="1" t="s">
        <v>74</v>
      </c>
    </row>
    <row r="2" spans="1:11" x14ac:dyDescent="0.2">
      <c r="I2" s="5"/>
      <c r="J2" s="5"/>
      <c r="K2" s="5"/>
    </row>
    <row r="3" spans="1:11" x14ac:dyDescent="0.2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/>
      <c r="I3" s="5"/>
      <c r="J3" s="5"/>
      <c r="K3" s="5"/>
    </row>
    <row r="4" spans="1:11" x14ac:dyDescent="0.2">
      <c r="B4" s="287" t="s">
        <v>5</v>
      </c>
      <c r="C4" s="287"/>
      <c r="D4" s="287"/>
      <c r="E4" s="287"/>
      <c r="F4" s="9"/>
      <c r="I4" s="5"/>
      <c r="J4" s="5"/>
      <c r="K4" s="5"/>
    </row>
    <row r="5" spans="1:11" x14ac:dyDescent="0.2">
      <c r="I5" s="5"/>
      <c r="J5" s="5"/>
      <c r="K5" s="5"/>
    </row>
    <row r="6" spans="1:11" x14ac:dyDescent="0.2">
      <c r="A6" s="119">
        <v>1960</v>
      </c>
      <c r="B6" s="224">
        <v>33</v>
      </c>
      <c r="C6" s="224">
        <v>1949</v>
      </c>
      <c r="D6" s="224">
        <v>0</v>
      </c>
      <c r="E6" s="224">
        <v>2642</v>
      </c>
      <c r="F6" s="120"/>
      <c r="I6" s="10"/>
      <c r="J6" s="5"/>
      <c r="K6" s="5"/>
    </row>
    <row r="7" spans="1:11" x14ac:dyDescent="0.2">
      <c r="A7" s="119">
        <v>1961</v>
      </c>
      <c r="B7" s="224">
        <v>212</v>
      </c>
      <c r="C7" s="224">
        <v>4893</v>
      </c>
      <c r="D7" s="224">
        <v>0</v>
      </c>
      <c r="E7" s="224">
        <v>6081</v>
      </c>
      <c r="I7" s="10"/>
      <c r="J7" s="5"/>
      <c r="K7" s="5"/>
    </row>
    <row r="8" spans="1:11" x14ac:dyDescent="0.2">
      <c r="A8" s="119">
        <v>1962</v>
      </c>
      <c r="B8" s="224">
        <v>264</v>
      </c>
      <c r="C8" s="224">
        <v>4892</v>
      </c>
      <c r="D8" s="224">
        <v>0</v>
      </c>
      <c r="E8" s="224">
        <v>5231</v>
      </c>
      <c r="I8" s="10"/>
      <c r="J8" s="5"/>
      <c r="K8" s="5"/>
    </row>
    <row r="9" spans="1:11" x14ac:dyDescent="0.2">
      <c r="A9" s="119">
        <v>1963</v>
      </c>
      <c r="B9" s="224">
        <v>212</v>
      </c>
      <c r="C9" s="224">
        <v>5208</v>
      </c>
      <c r="D9" s="224">
        <v>0</v>
      </c>
      <c r="E9" s="224">
        <v>5998</v>
      </c>
      <c r="I9" s="10"/>
      <c r="J9" s="5"/>
      <c r="K9" s="5"/>
    </row>
    <row r="10" spans="1:11" x14ac:dyDescent="0.2">
      <c r="A10" s="119">
        <v>1964</v>
      </c>
      <c r="B10" s="224">
        <v>101</v>
      </c>
      <c r="C10" s="224">
        <v>5032</v>
      </c>
      <c r="D10" s="224">
        <v>0</v>
      </c>
      <c r="E10" s="224">
        <v>5357</v>
      </c>
      <c r="I10" s="10"/>
      <c r="J10" s="5"/>
      <c r="K10" s="5"/>
    </row>
    <row r="11" spans="1:11" x14ac:dyDescent="0.2">
      <c r="A11" s="119">
        <v>1965</v>
      </c>
      <c r="B11" s="224">
        <v>31</v>
      </c>
      <c r="C11" s="224">
        <v>6282</v>
      </c>
      <c r="D11" s="224">
        <v>0</v>
      </c>
      <c r="E11" s="224">
        <v>6344</v>
      </c>
      <c r="I11" s="10"/>
      <c r="J11" s="5"/>
      <c r="K11" s="5"/>
    </row>
    <row r="12" spans="1:11" x14ac:dyDescent="0.2">
      <c r="A12" s="119">
        <v>1966</v>
      </c>
      <c r="B12" s="224">
        <v>63</v>
      </c>
      <c r="C12" s="224">
        <v>5025</v>
      </c>
      <c r="D12" s="224">
        <v>0</v>
      </c>
      <c r="E12" s="224">
        <v>5089</v>
      </c>
      <c r="I12" s="10"/>
      <c r="J12" s="5"/>
      <c r="K12" s="5"/>
    </row>
    <row r="13" spans="1:11" x14ac:dyDescent="0.2">
      <c r="A13" s="119">
        <v>1967</v>
      </c>
      <c r="B13" s="224">
        <v>113</v>
      </c>
      <c r="C13" s="224">
        <v>4156</v>
      </c>
      <c r="D13" s="224">
        <v>0</v>
      </c>
      <c r="E13" s="224">
        <v>4269</v>
      </c>
      <c r="I13" s="10"/>
      <c r="J13" s="5"/>
      <c r="K13" s="5"/>
    </row>
    <row r="14" spans="1:11" x14ac:dyDescent="0.2">
      <c r="A14" s="119">
        <v>1968</v>
      </c>
      <c r="B14" s="224">
        <v>1</v>
      </c>
      <c r="C14" s="224">
        <v>3537</v>
      </c>
      <c r="D14" s="224">
        <v>0</v>
      </c>
      <c r="E14" s="224">
        <v>3538</v>
      </c>
      <c r="I14" s="10"/>
      <c r="J14" s="5"/>
      <c r="K14" s="5"/>
    </row>
    <row r="15" spans="1:11" x14ac:dyDescent="0.2">
      <c r="A15" s="119">
        <v>1969</v>
      </c>
      <c r="B15" s="224">
        <v>0</v>
      </c>
      <c r="C15" s="224">
        <v>5125</v>
      </c>
      <c r="D15" s="224">
        <v>5</v>
      </c>
      <c r="E15" s="224">
        <v>5131</v>
      </c>
      <c r="I15" s="10"/>
      <c r="J15" s="5"/>
      <c r="K15" s="5"/>
    </row>
    <row r="16" spans="1:11" x14ac:dyDescent="0.2">
      <c r="A16" s="119">
        <v>1970</v>
      </c>
      <c r="B16" s="224">
        <v>0</v>
      </c>
      <c r="C16" s="224">
        <v>3661</v>
      </c>
      <c r="D16" s="224">
        <v>8</v>
      </c>
      <c r="E16" s="224">
        <v>3669</v>
      </c>
      <c r="I16" s="10"/>
      <c r="J16" s="5"/>
      <c r="K16" s="5"/>
    </row>
    <row r="17" spans="1:11" x14ac:dyDescent="0.2">
      <c r="A17" s="119">
        <v>1971</v>
      </c>
      <c r="B17" s="224">
        <v>0</v>
      </c>
      <c r="C17" s="224">
        <v>2968</v>
      </c>
      <c r="D17" s="224">
        <v>19</v>
      </c>
      <c r="E17" s="224">
        <v>3400</v>
      </c>
      <c r="I17" s="10"/>
      <c r="J17" s="5"/>
      <c r="K17" s="5"/>
    </row>
    <row r="18" spans="1:11" x14ac:dyDescent="0.2">
      <c r="A18" s="119">
        <v>1972</v>
      </c>
      <c r="B18" s="224">
        <v>955</v>
      </c>
      <c r="C18" s="224">
        <v>5290</v>
      </c>
      <c r="D18" s="224">
        <v>0</v>
      </c>
      <c r="E18" s="224">
        <v>6245</v>
      </c>
      <c r="I18" s="10"/>
      <c r="J18" s="5"/>
      <c r="K18" s="5"/>
    </row>
    <row r="19" spans="1:11" x14ac:dyDescent="0.2">
      <c r="A19" s="119">
        <v>1973</v>
      </c>
      <c r="B19" s="224">
        <v>2058</v>
      </c>
      <c r="C19" s="224">
        <v>5645</v>
      </c>
      <c r="D19" s="224">
        <v>102</v>
      </c>
      <c r="E19" s="224">
        <v>7805</v>
      </c>
      <c r="I19" s="10"/>
      <c r="J19" s="5"/>
      <c r="K19" s="5"/>
    </row>
    <row r="20" spans="1:11" x14ac:dyDescent="0.2">
      <c r="A20" s="119">
        <v>1974</v>
      </c>
      <c r="B20" s="224">
        <v>496</v>
      </c>
      <c r="C20" s="224">
        <v>5746</v>
      </c>
      <c r="D20" s="224">
        <v>30</v>
      </c>
      <c r="E20" s="224">
        <v>6272</v>
      </c>
      <c r="I20" s="10"/>
      <c r="J20" s="5"/>
      <c r="K20" s="5"/>
    </row>
    <row r="21" spans="1:11" x14ac:dyDescent="0.2">
      <c r="A21" s="119">
        <v>1975</v>
      </c>
      <c r="B21" s="224">
        <v>0</v>
      </c>
      <c r="C21" s="224">
        <v>2200</v>
      </c>
      <c r="D21" s="224">
        <v>114</v>
      </c>
      <c r="E21" s="224">
        <v>2314</v>
      </c>
      <c r="I21" s="10"/>
      <c r="J21" s="5"/>
      <c r="K21" s="5"/>
    </row>
    <row r="22" spans="1:11" x14ac:dyDescent="0.2">
      <c r="A22" s="119">
        <v>1976</v>
      </c>
      <c r="B22" s="224">
        <v>0</v>
      </c>
      <c r="C22" s="224">
        <v>3158</v>
      </c>
      <c r="D22" s="224">
        <v>0</v>
      </c>
      <c r="E22" s="224">
        <v>3158</v>
      </c>
      <c r="I22" s="10"/>
      <c r="J22" s="5"/>
      <c r="K22" s="5"/>
    </row>
    <row r="23" spans="1:11" x14ac:dyDescent="0.2">
      <c r="A23" s="119">
        <v>1977</v>
      </c>
      <c r="B23" s="224">
        <v>59</v>
      </c>
      <c r="C23" s="224">
        <v>8600</v>
      </c>
      <c r="D23" s="224">
        <v>0</v>
      </c>
      <c r="E23" s="224">
        <v>8659</v>
      </c>
      <c r="I23" s="10"/>
      <c r="J23" s="5"/>
      <c r="K23" s="5"/>
    </row>
    <row r="24" spans="1:11" x14ac:dyDescent="0.2">
      <c r="A24" s="119">
        <v>1978</v>
      </c>
      <c r="B24" s="224">
        <v>3032</v>
      </c>
      <c r="C24" s="224">
        <v>8047</v>
      </c>
      <c r="D24" s="224">
        <v>71</v>
      </c>
      <c r="E24" s="224">
        <v>11217</v>
      </c>
      <c r="I24" s="10"/>
      <c r="J24" s="5"/>
      <c r="K24" s="5"/>
    </row>
    <row r="25" spans="1:11" x14ac:dyDescent="0.2">
      <c r="A25" s="119">
        <v>1979</v>
      </c>
      <c r="B25" s="224">
        <v>1966</v>
      </c>
      <c r="C25" s="224">
        <v>8865</v>
      </c>
      <c r="D25" s="224">
        <v>18</v>
      </c>
      <c r="E25" s="224">
        <v>10915</v>
      </c>
      <c r="I25" s="10"/>
      <c r="J25" s="5"/>
      <c r="K25" s="5"/>
    </row>
    <row r="26" spans="1:11" x14ac:dyDescent="0.2">
      <c r="A26" s="119">
        <v>1980</v>
      </c>
      <c r="B26" s="224">
        <v>772</v>
      </c>
      <c r="C26" s="224">
        <v>13789</v>
      </c>
      <c r="D26" s="224">
        <v>162</v>
      </c>
      <c r="E26" s="224">
        <v>14802</v>
      </c>
      <c r="I26" s="10"/>
      <c r="J26" s="5"/>
      <c r="K26" s="5"/>
    </row>
    <row r="27" spans="1:11" x14ac:dyDescent="0.2">
      <c r="A27" s="119">
        <v>1981</v>
      </c>
      <c r="B27" s="224">
        <v>1245</v>
      </c>
      <c r="C27" s="224">
        <v>13200</v>
      </c>
      <c r="D27" s="224">
        <v>263</v>
      </c>
      <c r="E27" s="224">
        <v>14886</v>
      </c>
      <c r="I27" s="10"/>
      <c r="J27" s="5"/>
      <c r="K27" s="5"/>
    </row>
    <row r="28" spans="1:11" x14ac:dyDescent="0.2">
      <c r="A28" s="119">
        <v>1982</v>
      </c>
      <c r="B28" s="224">
        <v>2441</v>
      </c>
      <c r="C28" s="224">
        <v>13000</v>
      </c>
      <c r="D28" s="224">
        <v>61</v>
      </c>
      <c r="E28" s="224">
        <v>15609</v>
      </c>
      <c r="I28" s="10"/>
      <c r="J28" s="5"/>
      <c r="K28" s="5"/>
    </row>
    <row r="29" spans="1:11" x14ac:dyDescent="0.2">
      <c r="A29" s="119">
        <v>1983</v>
      </c>
      <c r="B29" s="224">
        <v>131</v>
      </c>
      <c r="C29" s="224">
        <v>9600</v>
      </c>
      <c r="D29" s="224">
        <v>131</v>
      </c>
      <c r="E29" s="224">
        <v>9962</v>
      </c>
      <c r="I29" s="10"/>
      <c r="J29" s="5"/>
      <c r="K29" s="5"/>
    </row>
    <row r="30" spans="1:11" x14ac:dyDescent="0.2">
      <c r="A30" s="119">
        <v>1984</v>
      </c>
      <c r="B30" s="224">
        <v>100</v>
      </c>
      <c r="C30" s="224">
        <v>7400</v>
      </c>
      <c r="D30" s="224">
        <v>201</v>
      </c>
      <c r="E30" s="224">
        <v>7741</v>
      </c>
      <c r="I30" s="10"/>
      <c r="J30" s="5"/>
      <c r="K30" s="5"/>
    </row>
    <row r="31" spans="1:11" x14ac:dyDescent="0.2">
      <c r="A31" s="119">
        <v>1985</v>
      </c>
      <c r="B31" s="224">
        <v>374</v>
      </c>
      <c r="C31" s="224">
        <v>6600</v>
      </c>
      <c r="D31" s="224">
        <v>352</v>
      </c>
      <c r="E31" s="224">
        <v>7651</v>
      </c>
      <c r="I31" s="10"/>
      <c r="J31" s="5"/>
      <c r="K31" s="5"/>
    </row>
    <row r="32" spans="1:11" x14ac:dyDescent="0.2">
      <c r="A32" s="119">
        <v>1986</v>
      </c>
      <c r="B32" s="224">
        <v>1551</v>
      </c>
      <c r="C32" s="224">
        <v>8817</v>
      </c>
      <c r="D32" s="224">
        <v>429</v>
      </c>
      <c r="E32" s="224">
        <v>11315</v>
      </c>
      <c r="I32" s="10"/>
      <c r="J32" s="5"/>
      <c r="K32" s="5"/>
    </row>
    <row r="33" spans="1:11" x14ac:dyDescent="0.2">
      <c r="A33" s="119">
        <v>1987</v>
      </c>
      <c r="B33" s="224">
        <v>217</v>
      </c>
      <c r="C33" s="224">
        <v>15327</v>
      </c>
      <c r="D33" s="224">
        <v>421</v>
      </c>
      <c r="E33" s="224">
        <v>16297</v>
      </c>
      <c r="I33" s="10"/>
      <c r="J33" s="5"/>
      <c r="K33" s="5"/>
    </row>
    <row r="34" spans="1:11" x14ac:dyDescent="0.2">
      <c r="A34" s="119">
        <v>1988</v>
      </c>
      <c r="B34" s="224">
        <v>0</v>
      </c>
      <c r="C34" s="224">
        <v>15384</v>
      </c>
      <c r="D34" s="224">
        <v>1043</v>
      </c>
      <c r="E34" s="224">
        <v>16683</v>
      </c>
      <c r="I34" s="10"/>
      <c r="J34" s="5"/>
      <c r="K34" s="5"/>
    </row>
    <row r="35" spans="1:11" x14ac:dyDescent="0.2">
      <c r="A35" s="119">
        <v>1989</v>
      </c>
      <c r="B35" s="224">
        <v>442</v>
      </c>
      <c r="C35" s="224">
        <v>12800</v>
      </c>
      <c r="D35" s="224">
        <v>57</v>
      </c>
      <c r="E35" s="224">
        <v>13880</v>
      </c>
      <c r="I35" s="10"/>
      <c r="J35" s="5"/>
      <c r="K35" s="5"/>
    </row>
    <row r="36" spans="1:11" x14ac:dyDescent="0.2">
      <c r="A36" s="119">
        <v>1990</v>
      </c>
      <c r="B36" s="224">
        <v>0</v>
      </c>
      <c r="C36" s="224">
        <v>9409</v>
      </c>
      <c r="D36" s="224">
        <v>68</v>
      </c>
      <c r="E36" s="224">
        <v>10392</v>
      </c>
      <c r="I36" s="10"/>
      <c r="J36" s="5"/>
      <c r="K36" s="5"/>
    </row>
    <row r="37" spans="1:11" x14ac:dyDescent="0.2">
      <c r="A37" s="119">
        <v>1991</v>
      </c>
      <c r="B37" s="224">
        <v>0</v>
      </c>
      <c r="C37" s="224">
        <v>15863</v>
      </c>
      <c r="D37" s="224">
        <v>93</v>
      </c>
      <c r="E37" s="224">
        <v>17025</v>
      </c>
      <c r="I37" s="10"/>
      <c r="J37" s="5"/>
      <c r="K37" s="5"/>
    </row>
    <row r="38" spans="1:11" x14ac:dyDescent="0.2">
      <c r="A38" s="119">
        <v>1992</v>
      </c>
      <c r="B38" s="224">
        <v>0</v>
      </c>
      <c r="C38" s="224">
        <v>6728</v>
      </c>
      <c r="D38" s="224">
        <v>212</v>
      </c>
      <c r="E38" s="224">
        <v>7587</v>
      </c>
      <c r="I38" s="10"/>
      <c r="J38" s="5"/>
      <c r="K38" s="5"/>
    </row>
    <row r="39" spans="1:11" x14ac:dyDescent="0.2">
      <c r="A39" s="119">
        <v>1993</v>
      </c>
      <c r="B39" s="224">
        <v>0</v>
      </c>
      <c r="C39" s="224">
        <v>4320</v>
      </c>
      <c r="D39" s="224">
        <v>968</v>
      </c>
      <c r="E39" s="224">
        <v>6606</v>
      </c>
      <c r="I39" s="10"/>
      <c r="J39" s="5"/>
      <c r="K39" s="5"/>
    </row>
    <row r="40" spans="1:11" x14ac:dyDescent="0.2">
      <c r="A40" s="119">
        <v>1994</v>
      </c>
      <c r="B40" s="224">
        <v>4287</v>
      </c>
      <c r="C40" s="224">
        <v>10256</v>
      </c>
      <c r="D40" s="224">
        <v>1998</v>
      </c>
      <c r="E40" s="224">
        <v>18628</v>
      </c>
      <c r="I40" s="10"/>
      <c r="J40" s="5"/>
      <c r="K40" s="5"/>
    </row>
    <row r="41" spans="1:11" x14ac:dyDescent="0.2">
      <c r="A41" s="119">
        <v>1995</v>
      </c>
      <c r="B41" s="224">
        <v>1476</v>
      </c>
      <c r="C41" s="224">
        <v>12531</v>
      </c>
      <c r="D41" s="224">
        <v>852</v>
      </c>
      <c r="E41" s="224">
        <v>16344.999999999998</v>
      </c>
      <c r="I41" s="10"/>
      <c r="J41" s="5"/>
      <c r="K41" s="5"/>
    </row>
    <row r="42" spans="1:11" x14ac:dyDescent="0.2">
      <c r="A42" s="119">
        <v>1996</v>
      </c>
      <c r="B42" s="224">
        <v>75</v>
      </c>
      <c r="C42" s="224">
        <v>2705</v>
      </c>
      <c r="D42" s="224">
        <v>322</v>
      </c>
      <c r="E42" s="224">
        <v>5152</v>
      </c>
      <c r="I42" s="10"/>
      <c r="J42" s="5"/>
      <c r="K42" s="5"/>
    </row>
    <row r="43" spans="1:11" x14ac:dyDescent="0.2">
      <c r="A43" s="119">
        <v>1997</v>
      </c>
      <c r="B43" s="224">
        <v>287</v>
      </c>
      <c r="C43" s="224">
        <v>1916</v>
      </c>
      <c r="D43" s="224">
        <v>261</v>
      </c>
      <c r="E43" s="224">
        <v>3768</v>
      </c>
      <c r="I43" s="10"/>
      <c r="J43" s="5"/>
      <c r="K43" s="5"/>
    </row>
    <row r="44" spans="1:11" x14ac:dyDescent="0.2">
      <c r="A44" s="119">
        <v>1998</v>
      </c>
      <c r="B44" s="224">
        <v>262</v>
      </c>
      <c r="C44" s="224">
        <v>829</v>
      </c>
      <c r="D44" s="224">
        <v>178</v>
      </c>
      <c r="E44" s="224">
        <v>3591</v>
      </c>
      <c r="I44" s="10"/>
      <c r="J44" s="5"/>
      <c r="K44" s="5"/>
    </row>
    <row r="45" spans="1:11" x14ac:dyDescent="0.2">
      <c r="A45" s="119">
        <v>1999</v>
      </c>
      <c r="B45" s="224">
        <v>71</v>
      </c>
      <c r="C45" s="224">
        <v>1010</v>
      </c>
      <c r="D45" s="224">
        <v>278</v>
      </c>
      <c r="E45" s="224">
        <v>3628</v>
      </c>
      <c r="I45" s="10"/>
      <c r="J45" s="5"/>
      <c r="K45" s="5"/>
    </row>
    <row r="46" spans="1:11" x14ac:dyDescent="0.2">
      <c r="A46" s="119">
        <v>2000</v>
      </c>
      <c r="B46" s="224">
        <v>89</v>
      </c>
      <c r="C46" s="224">
        <v>195</v>
      </c>
      <c r="D46" s="224">
        <v>270</v>
      </c>
      <c r="E46" s="224">
        <v>2881</v>
      </c>
      <c r="I46" s="10"/>
      <c r="J46" s="5"/>
      <c r="K46" s="5"/>
    </row>
    <row r="47" spans="1:11" x14ac:dyDescent="0.2">
      <c r="A47" s="119">
        <v>2001</v>
      </c>
      <c r="B47" s="224">
        <v>39</v>
      </c>
      <c r="C47" s="224">
        <v>1092</v>
      </c>
      <c r="D47" s="224">
        <v>304</v>
      </c>
      <c r="E47" s="224">
        <v>3361</v>
      </c>
      <c r="I47" s="10"/>
      <c r="J47" s="5"/>
      <c r="K47" s="5"/>
    </row>
    <row r="48" spans="1:11" x14ac:dyDescent="0.2">
      <c r="A48" s="119">
        <v>2002</v>
      </c>
      <c r="B48" s="224">
        <v>29</v>
      </c>
      <c r="C48" s="224">
        <v>418</v>
      </c>
      <c r="D48" s="224">
        <v>258</v>
      </c>
      <c r="E48" s="224">
        <v>2505</v>
      </c>
      <c r="I48" s="10"/>
      <c r="J48" s="5"/>
      <c r="K48" s="5"/>
    </row>
    <row r="49" spans="1:11" x14ac:dyDescent="0.2">
      <c r="A49" s="119">
        <v>2003</v>
      </c>
      <c r="B49" s="224">
        <v>2</v>
      </c>
      <c r="C49" s="224">
        <v>3749</v>
      </c>
      <c r="D49" s="224">
        <v>1122</v>
      </c>
      <c r="E49" s="224">
        <v>6403</v>
      </c>
      <c r="I49" s="10"/>
      <c r="J49" s="5"/>
      <c r="K49" s="5"/>
    </row>
    <row r="50" spans="1:11" x14ac:dyDescent="0.2">
      <c r="A50" s="119">
        <v>2004</v>
      </c>
      <c r="B50" s="224">
        <v>2</v>
      </c>
      <c r="C50" s="224">
        <v>6747</v>
      </c>
      <c r="D50" s="224">
        <v>609</v>
      </c>
      <c r="E50" s="224">
        <v>9429</v>
      </c>
      <c r="I50" s="10"/>
      <c r="J50" s="5"/>
      <c r="K50" s="5"/>
    </row>
    <row r="51" spans="1:11" x14ac:dyDescent="0.2">
      <c r="A51" s="119">
        <v>2005</v>
      </c>
      <c r="B51" s="224">
        <v>62</v>
      </c>
      <c r="C51" s="224">
        <v>1129</v>
      </c>
      <c r="D51" s="224">
        <v>654</v>
      </c>
      <c r="E51" s="224">
        <v>4089.0000000000005</v>
      </c>
      <c r="I51" s="10"/>
      <c r="J51" s="5"/>
      <c r="K51" s="5"/>
    </row>
    <row r="52" spans="1:11" x14ac:dyDescent="0.2">
      <c r="A52" s="119">
        <v>2006</v>
      </c>
      <c r="B52" s="224">
        <v>16</v>
      </c>
      <c r="C52" s="224">
        <v>388</v>
      </c>
      <c r="D52" s="224">
        <v>472</v>
      </c>
      <c r="E52" s="224">
        <v>2016</v>
      </c>
      <c r="I52" s="10"/>
      <c r="J52" s="5"/>
      <c r="K52" s="5"/>
    </row>
    <row r="53" spans="1:11" x14ac:dyDescent="0.2">
      <c r="A53" s="119">
        <v>2007</v>
      </c>
      <c r="B53" s="224">
        <v>41</v>
      </c>
      <c r="C53" s="224">
        <v>49</v>
      </c>
      <c r="D53" s="224">
        <v>445</v>
      </c>
      <c r="E53" s="224">
        <v>1651</v>
      </c>
      <c r="I53" s="10"/>
      <c r="J53" s="5"/>
      <c r="K53" s="5"/>
    </row>
    <row r="54" spans="1:11" x14ac:dyDescent="0.2">
      <c r="A54" s="119">
        <v>2008</v>
      </c>
      <c r="B54" s="224">
        <v>47</v>
      </c>
      <c r="C54" s="224">
        <v>481</v>
      </c>
      <c r="D54" s="224">
        <v>201</v>
      </c>
      <c r="E54" s="224">
        <v>2333</v>
      </c>
      <c r="I54" s="10"/>
      <c r="J54" s="5"/>
      <c r="K54" s="5"/>
    </row>
    <row r="55" spans="1:11" x14ac:dyDescent="0.2">
      <c r="A55" s="119">
        <v>2009</v>
      </c>
      <c r="B55" s="224">
        <v>1296</v>
      </c>
      <c r="C55" s="224">
        <v>1394</v>
      </c>
      <c r="D55" s="224">
        <v>388</v>
      </c>
      <c r="E55" s="224">
        <v>5559</v>
      </c>
      <c r="I55" s="10"/>
      <c r="J55" s="5"/>
      <c r="K55" s="5"/>
    </row>
    <row r="56" spans="1:11" x14ac:dyDescent="0.2">
      <c r="A56" s="119">
        <v>2010</v>
      </c>
      <c r="B56" s="224">
        <v>979</v>
      </c>
      <c r="C56" s="224">
        <v>927</v>
      </c>
      <c r="D56" s="224">
        <v>540</v>
      </c>
      <c r="E56" s="224">
        <v>4164</v>
      </c>
      <c r="I56" s="10"/>
      <c r="J56" s="5"/>
      <c r="K56" s="5"/>
    </row>
    <row r="57" spans="1:11" x14ac:dyDescent="0.2">
      <c r="A57" s="119">
        <v>2011</v>
      </c>
      <c r="B57" s="224">
        <v>5231</v>
      </c>
      <c r="C57" s="224">
        <v>2933</v>
      </c>
      <c r="D57" s="224">
        <v>1790</v>
      </c>
      <c r="E57" s="224">
        <v>12647</v>
      </c>
      <c r="I57" s="10"/>
      <c r="J57" s="5"/>
      <c r="K57" s="5"/>
    </row>
    <row r="58" spans="1:11" x14ac:dyDescent="0.2">
      <c r="A58" s="119">
        <v>2012</v>
      </c>
      <c r="B58" s="224">
        <v>2702</v>
      </c>
      <c r="C58" s="224">
        <v>2960</v>
      </c>
      <c r="D58" s="224">
        <v>3100</v>
      </c>
      <c r="E58" s="224">
        <v>11664</v>
      </c>
      <c r="I58" s="10"/>
      <c r="J58" s="5"/>
      <c r="K58" s="5"/>
    </row>
    <row r="59" spans="1:11" x14ac:dyDescent="0.2">
      <c r="A59" s="121">
        <v>2013</v>
      </c>
      <c r="B59" s="225">
        <v>5000</v>
      </c>
      <c r="C59" s="225">
        <v>8500</v>
      </c>
      <c r="D59" s="225">
        <v>3400</v>
      </c>
      <c r="E59" s="225">
        <v>22475</v>
      </c>
      <c r="F59" s="11"/>
      <c r="I59" s="10"/>
      <c r="J59" s="5"/>
      <c r="K59" s="5"/>
    </row>
    <row r="60" spans="1:11" x14ac:dyDescent="0.2">
      <c r="I60" s="5"/>
      <c r="J60" s="5"/>
      <c r="K60" s="5"/>
    </row>
    <row r="61" spans="1:11" s="15" customFormat="1" x14ac:dyDescent="0.2">
      <c r="A61" s="280" t="s">
        <v>124</v>
      </c>
      <c r="B61" s="20"/>
      <c r="C61" s="19"/>
      <c r="D61" s="20"/>
    </row>
    <row r="62" spans="1:11" s="15" customFormat="1" x14ac:dyDescent="0.2">
      <c r="A62" s="20"/>
      <c r="B62" s="20"/>
      <c r="C62" s="19"/>
      <c r="D62" s="20"/>
    </row>
    <row r="63" spans="1:11" ht="42" customHeight="1" x14ac:dyDescent="0.2">
      <c r="A63" s="288" t="s">
        <v>109</v>
      </c>
      <c r="B63" s="288"/>
      <c r="C63" s="288"/>
      <c r="D63" s="288"/>
      <c r="E63" s="288"/>
      <c r="F63" s="288"/>
      <c r="G63" s="12"/>
    </row>
    <row r="65" spans="1:6" x14ac:dyDescent="0.2">
      <c r="A65" s="289"/>
      <c r="B65" s="289"/>
      <c r="C65" s="289"/>
      <c r="D65" s="289"/>
      <c r="E65" s="289"/>
      <c r="F65" s="13"/>
    </row>
  </sheetData>
  <mergeCells count="3">
    <mergeCell ref="B4:E4"/>
    <mergeCell ref="A63:F63"/>
    <mergeCell ref="A65:E65"/>
  </mergeCells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/>
  </sheetViews>
  <sheetFormatPr defaultRowHeight="12.75" x14ac:dyDescent="0.2"/>
  <cols>
    <col min="1" max="1" width="9.140625" style="245"/>
    <col min="2" max="3" width="13.28515625" style="245" customWidth="1"/>
    <col min="4" max="4" width="13.28515625" style="246" customWidth="1"/>
    <col min="5" max="16384" width="9.140625" style="245"/>
  </cols>
  <sheetData>
    <row r="1" spans="1:10" ht="12.75" customHeight="1" x14ac:dyDescent="0.2">
      <c r="A1" s="244" t="s">
        <v>106</v>
      </c>
    </row>
    <row r="2" spans="1:10" ht="12.75" customHeight="1" x14ac:dyDescent="0.2"/>
    <row r="3" spans="1:10" ht="12.75" customHeight="1" x14ac:dyDescent="0.2">
      <c r="A3" s="247" t="s">
        <v>0</v>
      </c>
      <c r="B3" s="248" t="s">
        <v>22</v>
      </c>
      <c r="C3" s="248" t="s">
        <v>23</v>
      </c>
      <c r="D3" s="248" t="s">
        <v>7</v>
      </c>
    </row>
    <row r="4" spans="1:10" ht="12.75" customHeight="1" x14ac:dyDescent="0.2">
      <c r="B4" s="290" t="s">
        <v>6</v>
      </c>
      <c r="C4" s="290"/>
      <c r="D4" s="290"/>
    </row>
    <row r="5" spans="1:10" ht="12.75" customHeight="1" x14ac:dyDescent="0.2">
      <c r="B5" s="249"/>
      <c r="C5" s="249"/>
    </row>
    <row r="6" spans="1:10" ht="12.75" customHeight="1" x14ac:dyDescent="0.25">
      <c r="A6" s="250">
        <v>1964</v>
      </c>
      <c r="B6" s="251">
        <v>7.87</v>
      </c>
      <c r="C6" s="252">
        <v>7.2930000000000001</v>
      </c>
      <c r="D6" s="253">
        <v>0</v>
      </c>
      <c r="H6" s="200"/>
      <c r="I6" s="200"/>
      <c r="J6" s="200"/>
    </row>
    <row r="7" spans="1:10" ht="12.75" customHeight="1" x14ac:dyDescent="0.25">
      <c r="A7" s="250">
        <v>1965</v>
      </c>
      <c r="B7" s="251">
        <v>6.14</v>
      </c>
      <c r="C7" s="252">
        <v>5.59</v>
      </c>
      <c r="D7" s="253">
        <v>0</v>
      </c>
      <c r="H7" s="200"/>
      <c r="I7" s="200"/>
      <c r="J7" s="200"/>
    </row>
    <row r="8" spans="1:10" ht="12.75" customHeight="1" x14ac:dyDescent="0.25">
      <c r="A8" s="250">
        <v>1966</v>
      </c>
      <c r="B8" s="251">
        <v>8.27</v>
      </c>
      <c r="C8" s="252">
        <v>7.7050000000000001</v>
      </c>
      <c r="D8" s="253">
        <v>0</v>
      </c>
      <c r="H8" s="200"/>
      <c r="I8" s="200"/>
      <c r="J8" s="200"/>
    </row>
    <row r="9" spans="1:10" ht="12.75" customHeight="1" x14ac:dyDescent="0.25">
      <c r="A9" s="250">
        <v>1967</v>
      </c>
      <c r="B9" s="251">
        <v>8.27</v>
      </c>
      <c r="C9" s="252">
        <v>7.6989999999999998</v>
      </c>
      <c r="D9" s="253">
        <v>0</v>
      </c>
      <c r="H9" s="200"/>
      <c r="I9" s="200"/>
      <c r="J9" s="200"/>
    </row>
    <row r="10" spans="1:10" ht="12.75" customHeight="1" x14ac:dyDescent="0.25">
      <c r="A10" s="250">
        <v>1968</v>
      </c>
      <c r="B10" s="251">
        <v>8.0399999999999991</v>
      </c>
      <c r="C10" s="252">
        <v>7.5519999999999996</v>
      </c>
      <c r="D10" s="253">
        <v>0</v>
      </c>
      <c r="H10" s="200"/>
      <c r="I10" s="200"/>
      <c r="J10" s="200"/>
    </row>
    <row r="11" spans="1:10" ht="12.75" customHeight="1" x14ac:dyDescent="0.25">
      <c r="A11" s="250">
        <v>1969</v>
      </c>
      <c r="B11" s="251">
        <v>7.63</v>
      </c>
      <c r="C11" s="252">
        <v>7.2060000000000004</v>
      </c>
      <c r="D11" s="253">
        <v>0</v>
      </c>
      <c r="H11" s="200"/>
      <c r="I11" s="200"/>
      <c r="J11" s="200"/>
    </row>
    <row r="12" spans="1:10" ht="12.75" customHeight="1" x14ac:dyDescent="0.25">
      <c r="A12" s="250">
        <v>1970</v>
      </c>
      <c r="B12" s="251">
        <v>8.7100000000000009</v>
      </c>
      <c r="C12" s="252">
        <v>8.25</v>
      </c>
      <c r="D12" s="253">
        <v>0</v>
      </c>
      <c r="H12" s="200"/>
      <c r="I12" s="200"/>
      <c r="J12" s="200"/>
    </row>
    <row r="13" spans="1:10" ht="12.75" customHeight="1" x14ac:dyDescent="0.25">
      <c r="A13" s="250">
        <v>1971</v>
      </c>
      <c r="B13" s="251">
        <v>8.61</v>
      </c>
      <c r="C13" s="252">
        <v>8.2420000000000009</v>
      </c>
      <c r="D13" s="253">
        <v>2E-3</v>
      </c>
      <c r="H13" s="200"/>
      <c r="I13" s="200"/>
      <c r="J13" s="200"/>
    </row>
    <row r="14" spans="1:10" ht="12.75" customHeight="1" x14ac:dyDescent="0.25">
      <c r="A14" s="250">
        <v>1972</v>
      </c>
      <c r="B14" s="251">
        <v>6.45</v>
      </c>
      <c r="C14" s="252">
        <v>6.3949999999999996</v>
      </c>
      <c r="D14" s="253">
        <v>0.255</v>
      </c>
      <c r="H14" s="200"/>
      <c r="I14" s="200"/>
      <c r="J14" s="200"/>
    </row>
    <row r="15" spans="1:10" ht="12.75" customHeight="1" x14ac:dyDescent="0.25">
      <c r="A15" s="250">
        <v>1973</v>
      </c>
      <c r="B15" s="251">
        <v>8.3699999999999992</v>
      </c>
      <c r="C15" s="252">
        <v>8.6489999999999991</v>
      </c>
      <c r="D15" s="253">
        <v>0.61899999999999999</v>
      </c>
      <c r="H15" s="200"/>
      <c r="I15" s="200"/>
      <c r="J15" s="200"/>
    </row>
    <row r="16" spans="1:10" ht="12.75" customHeight="1" x14ac:dyDescent="0.25">
      <c r="A16" s="250">
        <v>1974</v>
      </c>
      <c r="B16" s="251">
        <v>7.47</v>
      </c>
      <c r="C16" s="252">
        <v>7.1760000000000002</v>
      </c>
      <c r="D16" s="253">
        <v>3.5999999999999997E-2</v>
      </c>
      <c r="H16" s="200"/>
      <c r="I16" s="200"/>
      <c r="J16" s="200"/>
    </row>
    <row r="17" spans="1:10" ht="12.75" customHeight="1" x14ac:dyDescent="0.25">
      <c r="A17" s="250">
        <v>1975</v>
      </c>
      <c r="B17" s="251">
        <v>7.24</v>
      </c>
      <c r="C17" s="252">
        <v>7.0869999999999997</v>
      </c>
      <c r="D17" s="253">
        <v>2.5000000000000001E-2</v>
      </c>
      <c r="H17" s="200"/>
      <c r="I17" s="200"/>
      <c r="J17" s="200"/>
    </row>
    <row r="18" spans="1:10" ht="12.75" customHeight="1" x14ac:dyDescent="0.25">
      <c r="A18" s="250">
        <v>1976</v>
      </c>
      <c r="B18" s="251">
        <v>6.64</v>
      </c>
      <c r="C18" s="252">
        <v>6.7779999999999996</v>
      </c>
      <c r="D18" s="253">
        <v>0.253</v>
      </c>
      <c r="H18" s="200"/>
      <c r="I18" s="200"/>
      <c r="J18" s="200"/>
    </row>
    <row r="19" spans="1:10" ht="12.75" customHeight="1" x14ac:dyDescent="0.25">
      <c r="A19" s="250">
        <v>1977</v>
      </c>
      <c r="B19" s="251">
        <v>7.26</v>
      </c>
      <c r="C19" s="252">
        <v>7.3579999999999997</v>
      </c>
      <c r="D19" s="253">
        <v>0.188</v>
      </c>
      <c r="H19" s="200"/>
      <c r="I19" s="200"/>
      <c r="J19" s="200"/>
    </row>
    <row r="20" spans="1:10" ht="12.75" customHeight="1" x14ac:dyDescent="0.25">
      <c r="A20" s="250">
        <v>1978</v>
      </c>
      <c r="B20" s="251">
        <v>7.5650000000000004</v>
      </c>
      <c r="C20" s="252">
        <v>7.5519999999999996</v>
      </c>
      <c r="D20" s="253">
        <v>0.26100000000000001</v>
      </c>
      <c r="H20" s="200"/>
      <c r="I20" s="200"/>
      <c r="J20" s="200"/>
    </row>
    <row r="21" spans="1:10" ht="12.75" customHeight="1" x14ac:dyDescent="0.25">
      <c r="A21" s="250">
        <v>1979</v>
      </c>
      <c r="B21" s="251">
        <v>7.46</v>
      </c>
      <c r="C21" s="253">
        <v>8.0630000000000006</v>
      </c>
      <c r="D21" s="253">
        <v>0.81</v>
      </c>
      <c r="H21" s="200"/>
      <c r="I21" s="200"/>
      <c r="J21" s="200"/>
    </row>
    <row r="22" spans="1:10" ht="12.75" customHeight="1" x14ac:dyDescent="0.25">
      <c r="A22" s="250">
        <v>1980</v>
      </c>
      <c r="B22" s="251">
        <v>7.94</v>
      </c>
      <c r="C22" s="251">
        <v>8.3369999999999997</v>
      </c>
      <c r="D22" s="253">
        <v>0.54</v>
      </c>
      <c r="H22" s="200"/>
      <c r="I22" s="200"/>
      <c r="J22" s="200"/>
    </row>
    <row r="23" spans="1:10" ht="12.75" customHeight="1" x14ac:dyDescent="0.25">
      <c r="A23" s="250">
        <v>1981</v>
      </c>
      <c r="B23" s="251">
        <v>9.3249999999999993</v>
      </c>
      <c r="C23" s="251">
        <v>9.7449999999999992</v>
      </c>
      <c r="D23" s="253">
        <v>0.53</v>
      </c>
      <c r="H23" s="200"/>
      <c r="I23" s="200"/>
      <c r="J23" s="200"/>
    </row>
    <row r="24" spans="1:10" ht="12.75" customHeight="1" x14ac:dyDescent="0.25">
      <c r="A24" s="250">
        <v>1982</v>
      </c>
      <c r="B24" s="251">
        <v>9.0299999999999994</v>
      </c>
      <c r="C24" s="251">
        <v>8.74</v>
      </c>
      <c r="D24" s="253">
        <v>0.03</v>
      </c>
      <c r="H24" s="200"/>
      <c r="I24" s="200"/>
      <c r="J24" s="200"/>
    </row>
    <row r="25" spans="1:10" ht="12.75" customHeight="1" x14ac:dyDescent="0.25">
      <c r="A25" s="250">
        <v>1983</v>
      </c>
      <c r="B25" s="251">
        <v>9.76</v>
      </c>
      <c r="C25" s="251">
        <v>8.9600000000000009</v>
      </c>
      <c r="D25" s="253">
        <v>0</v>
      </c>
      <c r="H25" s="200"/>
      <c r="I25" s="200"/>
      <c r="J25" s="200"/>
    </row>
    <row r="26" spans="1:10" ht="12.75" customHeight="1" x14ac:dyDescent="0.25">
      <c r="A26" s="250">
        <v>1984</v>
      </c>
      <c r="B26" s="251">
        <v>9.6950000000000003</v>
      </c>
      <c r="C26" s="251">
        <v>8.6150000000000002</v>
      </c>
      <c r="D26" s="253">
        <v>0</v>
      </c>
      <c r="H26" s="200"/>
      <c r="I26" s="200"/>
      <c r="J26" s="200"/>
    </row>
    <row r="27" spans="1:10" ht="12.75" customHeight="1" x14ac:dyDescent="0.25">
      <c r="A27" s="250">
        <v>1985</v>
      </c>
      <c r="B27" s="251">
        <v>10.509</v>
      </c>
      <c r="C27" s="251">
        <v>9.5289999999999999</v>
      </c>
      <c r="D27" s="253">
        <v>0.28000000000000003</v>
      </c>
      <c r="H27" s="200"/>
      <c r="I27" s="200"/>
      <c r="J27" s="200"/>
    </row>
    <row r="28" spans="1:10" ht="12.75" customHeight="1" x14ac:dyDescent="0.25">
      <c r="A28" s="250">
        <v>1986</v>
      </c>
      <c r="B28" s="251">
        <v>11.614000000000001</v>
      </c>
      <c r="C28" s="251">
        <v>10.054</v>
      </c>
      <c r="D28" s="253">
        <v>0.19</v>
      </c>
      <c r="H28" s="200"/>
      <c r="I28" s="200"/>
      <c r="J28" s="200"/>
    </row>
    <row r="29" spans="1:10" ht="12.75" customHeight="1" x14ac:dyDescent="0.25">
      <c r="A29" s="250">
        <v>1987</v>
      </c>
      <c r="B29" s="251">
        <v>12.183999999999999</v>
      </c>
      <c r="C29" s="251">
        <v>10.91</v>
      </c>
      <c r="D29" s="253">
        <v>0.20799999999999999</v>
      </c>
      <c r="H29" s="200"/>
      <c r="I29" s="200"/>
      <c r="J29" s="200"/>
    </row>
    <row r="30" spans="1:10" ht="12.75" customHeight="1" x14ac:dyDescent="0.25">
      <c r="A30" s="250">
        <v>1988</v>
      </c>
      <c r="B30" s="251">
        <v>11.645</v>
      </c>
      <c r="C30" s="251">
        <v>10.468999999999999</v>
      </c>
      <c r="D30" s="253">
        <v>3.3000000000000002E-2</v>
      </c>
      <c r="H30" s="200"/>
      <c r="I30" s="200"/>
      <c r="J30" s="200"/>
    </row>
    <row r="31" spans="1:10" ht="12.75" customHeight="1" x14ac:dyDescent="0.25">
      <c r="A31" s="250">
        <v>1989</v>
      </c>
      <c r="B31" s="251">
        <v>10.227</v>
      </c>
      <c r="C31" s="251">
        <v>9.1210000000000004</v>
      </c>
      <c r="D31" s="253">
        <v>1E-3</v>
      </c>
      <c r="H31" s="200"/>
      <c r="I31" s="200"/>
      <c r="J31" s="200"/>
    </row>
    <row r="32" spans="1:10" ht="12.75" customHeight="1" x14ac:dyDescent="0.25">
      <c r="A32" s="250">
        <v>1990</v>
      </c>
      <c r="B32" s="251">
        <v>11</v>
      </c>
      <c r="C32" s="251">
        <v>9.7129999999999992</v>
      </c>
      <c r="D32" s="253">
        <v>1E-3</v>
      </c>
      <c r="H32" s="200"/>
      <c r="I32" s="200"/>
      <c r="J32" s="200"/>
    </row>
    <row r="33" spans="1:10" ht="12.75" customHeight="1" x14ac:dyDescent="0.25">
      <c r="A33" s="250">
        <v>1991</v>
      </c>
      <c r="B33" s="251">
        <v>9.7100000000000009</v>
      </c>
      <c r="C33" s="251">
        <v>8.7560000000000002</v>
      </c>
      <c r="D33" s="253">
        <v>0.13600000000000001</v>
      </c>
      <c r="H33" s="200"/>
      <c r="I33" s="200"/>
      <c r="J33" s="200"/>
    </row>
    <row r="34" spans="1:10" ht="12.75" customHeight="1" x14ac:dyDescent="0.25">
      <c r="A34" s="250">
        <v>1992</v>
      </c>
      <c r="B34" s="251">
        <v>10.3</v>
      </c>
      <c r="C34" s="251">
        <v>10.15</v>
      </c>
      <c r="D34" s="253">
        <v>0.15</v>
      </c>
      <c r="H34" s="200"/>
      <c r="I34" s="200"/>
      <c r="J34" s="200"/>
    </row>
    <row r="35" spans="1:10" ht="12.75" customHeight="1" x14ac:dyDescent="0.25">
      <c r="A35" s="250">
        <v>1993</v>
      </c>
      <c r="B35" s="251">
        <v>15.31</v>
      </c>
      <c r="C35" s="251">
        <v>14.335000000000001</v>
      </c>
      <c r="D35" s="253">
        <v>0.125</v>
      </c>
      <c r="H35" s="200"/>
      <c r="I35" s="200"/>
      <c r="J35" s="200"/>
    </row>
    <row r="36" spans="1:10" ht="12.75" customHeight="1" x14ac:dyDescent="0.25">
      <c r="A36" s="250">
        <v>1994</v>
      </c>
      <c r="B36" s="251">
        <v>16</v>
      </c>
      <c r="C36" s="251">
        <v>15.760999999999999</v>
      </c>
      <c r="D36" s="253">
        <v>0.155</v>
      </c>
      <c r="H36" s="200"/>
      <c r="I36" s="200"/>
      <c r="J36" s="200"/>
    </row>
    <row r="37" spans="1:10" ht="12.75" customHeight="1" x14ac:dyDescent="0.25">
      <c r="A37" s="250">
        <v>1995</v>
      </c>
      <c r="B37" s="251">
        <v>13.502000000000001</v>
      </c>
      <c r="C37" s="251">
        <v>14.074999999999999</v>
      </c>
      <c r="D37" s="253">
        <v>0.79500000000000004</v>
      </c>
      <c r="H37" s="200"/>
      <c r="I37" s="200"/>
      <c r="J37" s="200"/>
    </row>
    <row r="38" spans="1:10" ht="12.75" customHeight="1" x14ac:dyDescent="0.25">
      <c r="A38" s="250">
        <v>1996</v>
      </c>
      <c r="B38" s="251">
        <v>13.22</v>
      </c>
      <c r="C38" s="251">
        <v>14.308999999999999</v>
      </c>
      <c r="D38" s="253">
        <v>2.274</v>
      </c>
      <c r="H38" s="200"/>
      <c r="I38" s="200"/>
      <c r="J38" s="200"/>
    </row>
    <row r="39" spans="1:10" ht="12.75" customHeight="1" x14ac:dyDescent="0.25">
      <c r="A39" s="250">
        <v>1997</v>
      </c>
      <c r="B39" s="251">
        <v>14.728</v>
      </c>
      <c r="C39" s="251">
        <v>15.472</v>
      </c>
      <c r="D39" s="253">
        <v>2.94</v>
      </c>
      <c r="H39" s="200"/>
      <c r="I39" s="200"/>
      <c r="J39" s="200"/>
    </row>
    <row r="40" spans="1:10" ht="12.75" customHeight="1" x14ac:dyDescent="0.25">
      <c r="A40" s="250">
        <v>1998</v>
      </c>
      <c r="B40" s="251">
        <v>15.151999999999999</v>
      </c>
      <c r="C40" s="251">
        <v>19.928999999999998</v>
      </c>
      <c r="D40" s="253">
        <v>3.85</v>
      </c>
      <c r="H40" s="200"/>
      <c r="I40" s="200"/>
      <c r="J40" s="200"/>
    </row>
    <row r="41" spans="1:10" ht="12.75" customHeight="1" x14ac:dyDescent="0.25">
      <c r="A41" s="250">
        <v>1999</v>
      </c>
      <c r="B41" s="251">
        <v>14.25</v>
      </c>
      <c r="C41" s="251">
        <v>22.853999999999999</v>
      </c>
      <c r="D41" s="253">
        <v>10.1</v>
      </c>
      <c r="H41" s="200"/>
      <c r="I41" s="200"/>
      <c r="J41" s="200"/>
    </row>
    <row r="42" spans="1:10" ht="12.75" customHeight="1" x14ac:dyDescent="0.25">
      <c r="A42" s="250">
        <v>2000</v>
      </c>
      <c r="B42" s="251">
        <v>15.409000000000001</v>
      </c>
      <c r="C42" s="251">
        <v>26.706</v>
      </c>
      <c r="D42" s="253">
        <v>13.244999999999999</v>
      </c>
      <c r="H42" s="200"/>
      <c r="I42" s="200"/>
      <c r="J42" s="200"/>
    </row>
    <row r="43" spans="1:10" ht="12.75" customHeight="1" x14ac:dyDescent="0.25">
      <c r="A43" s="250">
        <v>2001</v>
      </c>
      <c r="B43" s="251">
        <v>15.41</v>
      </c>
      <c r="C43" s="251">
        <v>28.31</v>
      </c>
      <c r="D43" s="253">
        <v>10.385</v>
      </c>
      <c r="H43" s="200"/>
      <c r="I43" s="200"/>
      <c r="J43" s="200"/>
    </row>
    <row r="44" spans="1:10" ht="12.75" customHeight="1" x14ac:dyDescent="0.25">
      <c r="A44" s="250">
        <v>2002</v>
      </c>
      <c r="B44" s="251">
        <v>16.510000000000002</v>
      </c>
      <c r="C44" s="251">
        <v>35.29</v>
      </c>
      <c r="D44" s="253">
        <v>21.417000000000002</v>
      </c>
      <c r="H44" s="200"/>
      <c r="I44" s="200"/>
      <c r="J44" s="200"/>
    </row>
    <row r="45" spans="1:10" ht="12.75" customHeight="1" x14ac:dyDescent="0.25">
      <c r="A45" s="250">
        <v>2003</v>
      </c>
      <c r="B45" s="251">
        <v>15.394</v>
      </c>
      <c r="C45" s="251">
        <v>34.375</v>
      </c>
      <c r="D45" s="253">
        <v>16.933</v>
      </c>
      <c r="H45" s="200"/>
      <c r="I45" s="200"/>
      <c r="J45" s="200"/>
    </row>
    <row r="46" spans="1:10" ht="12.75" customHeight="1" x14ac:dyDescent="0.25">
      <c r="A46" s="250">
        <v>2004</v>
      </c>
      <c r="B46" s="251">
        <v>17.399999999999999</v>
      </c>
      <c r="C46" s="251">
        <v>40.212000000000003</v>
      </c>
      <c r="D46" s="253">
        <v>25.802</v>
      </c>
      <c r="H46" s="200"/>
      <c r="I46" s="200"/>
      <c r="J46" s="200"/>
    </row>
    <row r="47" spans="1:10" ht="12.75" customHeight="1" x14ac:dyDescent="0.25">
      <c r="A47" s="250">
        <v>2005</v>
      </c>
      <c r="B47" s="251">
        <v>16.350000000000001</v>
      </c>
      <c r="C47" s="251">
        <v>44.44</v>
      </c>
      <c r="D47" s="253">
        <v>28.317</v>
      </c>
      <c r="H47" s="200"/>
      <c r="I47" s="200"/>
      <c r="J47" s="200"/>
    </row>
    <row r="48" spans="1:10" ht="12.75" customHeight="1" x14ac:dyDescent="0.25">
      <c r="A48" s="250">
        <v>2006</v>
      </c>
      <c r="B48" s="251">
        <v>15.08</v>
      </c>
      <c r="C48" s="251">
        <v>46.125999999999998</v>
      </c>
      <c r="D48" s="253">
        <v>28.725999999999999</v>
      </c>
      <c r="H48" s="200"/>
      <c r="I48" s="200"/>
      <c r="J48" s="200"/>
    </row>
    <row r="49" spans="1:10" ht="12.75" customHeight="1" x14ac:dyDescent="0.25">
      <c r="A49" s="250">
        <v>2007</v>
      </c>
      <c r="B49" s="251">
        <v>12.725</v>
      </c>
      <c r="C49" s="251">
        <v>49.423000000000002</v>
      </c>
      <c r="D49" s="253">
        <v>37.816000000000003</v>
      </c>
      <c r="H49" s="200"/>
      <c r="I49" s="200"/>
      <c r="J49" s="200"/>
    </row>
    <row r="50" spans="1:10" ht="12.75" customHeight="1" x14ac:dyDescent="0.25">
      <c r="A50" s="250">
        <v>2008</v>
      </c>
      <c r="B50" s="251">
        <v>15.54</v>
      </c>
      <c r="C50" s="251">
        <v>51.255000000000003</v>
      </c>
      <c r="D50" s="253">
        <v>41.097999999999999</v>
      </c>
      <c r="H50" s="200"/>
      <c r="I50" s="200"/>
      <c r="J50" s="200"/>
    </row>
    <row r="51" spans="1:10" ht="12.75" customHeight="1" x14ac:dyDescent="0.25">
      <c r="A51" s="250">
        <v>2009</v>
      </c>
      <c r="B51" s="251">
        <v>14.98</v>
      </c>
      <c r="C51" s="251">
        <v>59.38</v>
      </c>
      <c r="D51" s="253">
        <v>50.338000000000001</v>
      </c>
      <c r="H51" s="200"/>
      <c r="I51" s="200"/>
      <c r="J51" s="200"/>
    </row>
    <row r="52" spans="1:10" ht="12.75" customHeight="1" x14ac:dyDescent="0.25">
      <c r="A52" s="250">
        <v>2010</v>
      </c>
      <c r="B52" s="251">
        <v>15.08</v>
      </c>
      <c r="C52" s="251">
        <v>65.900000000000006</v>
      </c>
      <c r="D52" s="253">
        <v>52.338999999999999</v>
      </c>
      <c r="H52" s="200"/>
      <c r="I52" s="200"/>
      <c r="J52" s="200"/>
    </row>
    <row r="53" spans="1:10" ht="12.75" customHeight="1" x14ac:dyDescent="0.25">
      <c r="A53" s="250">
        <v>2011</v>
      </c>
      <c r="B53" s="251">
        <v>14.484999999999999</v>
      </c>
      <c r="C53" s="251">
        <v>72.069999999999993</v>
      </c>
      <c r="D53" s="253">
        <v>59.231000000000002</v>
      </c>
      <c r="H53" s="200"/>
      <c r="I53" s="200"/>
      <c r="J53" s="200"/>
    </row>
    <row r="54" spans="1:10" ht="12.75" customHeight="1" x14ac:dyDescent="0.25">
      <c r="A54" s="250">
        <v>2012</v>
      </c>
      <c r="B54" s="251">
        <v>13.05</v>
      </c>
      <c r="C54" s="251">
        <v>76.180000000000007</v>
      </c>
      <c r="D54" s="253">
        <v>59.865000000000002</v>
      </c>
      <c r="H54" s="200"/>
      <c r="I54" s="200"/>
      <c r="J54" s="200"/>
    </row>
    <row r="55" spans="1:10" ht="12.75" customHeight="1" x14ac:dyDescent="0.25">
      <c r="A55" s="254">
        <v>2013</v>
      </c>
      <c r="B55" s="255">
        <v>12.2</v>
      </c>
      <c r="C55" s="255">
        <v>79.650000000000006</v>
      </c>
      <c r="D55" s="256">
        <v>69</v>
      </c>
      <c r="H55" s="200"/>
      <c r="I55" s="200"/>
      <c r="J55" s="200"/>
    </row>
    <row r="56" spans="1:10" ht="12.75" customHeight="1" x14ac:dyDescent="0.25">
      <c r="H56" s="200"/>
      <c r="I56" s="200"/>
      <c r="J56" s="200"/>
    </row>
    <row r="57" spans="1:10" ht="42" customHeight="1" x14ac:dyDescent="0.2">
      <c r="A57" s="291" t="s">
        <v>105</v>
      </c>
      <c r="B57" s="292"/>
      <c r="C57" s="292"/>
      <c r="D57" s="292"/>
      <c r="E57" s="292"/>
      <c r="F57" s="292"/>
    </row>
    <row r="58" spans="1:10" ht="12.75" customHeight="1" x14ac:dyDescent="0.2">
      <c r="A58" s="257"/>
      <c r="B58" s="257"/>
      <c r="C58" s="257"/>
      <c r="D58" s="258"/>
    </row>
    <row r="59" spans="1:10" x14ac:dyDescent="0.2">
      <c r="A59" s="257"/>
      <c r="B59" s="257"/>
      <c r="C59" s="257"/>
      <c r="D59" s="258"/>
    </row>
  </sheetData>
  <mergeCells count="2">
    <mergeCell ref="B4:D4"/>
    <mergeCell ref="A57:F57"/>
  </mergeCells>
  <pageMargins left="0.7" right="0.7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67"/>
  <sheetViews>
    <sheetView zoomScaleNormal="100" zoomScaleSheetLayoutView="100" workbookViewId="0"/>
  </sheetViews>
  <sheetFormatPr defaultColWidth="8.85546875" defaultRowHeight="15" x14ac:dyDescent="0.25"/>
  <cols>
    <col min="1" max="1" width="8.85546875" style="53"/>
    <col min="2" max="2" width="12.7109375" style="53" customWidth="1"/>
    <col min="3" max="3" width="16.7109375" style="53" customWidth="1"/>
    <col min="4" max="4" width="17.42578125" style="266" customWidth="1"/>
    <col min="5" max="16384" width="8.85546875" style="32"/>
  </cols>
  <sheetData>
    <row r="1" spans="1:4" ht="12.75" customHeight="1" x14ac:dyDescent="0.25">
      <c r="A1" s="52" t="s">
        <v>63</v>
      </c>
    </row>
    <row r="2" spans="1:4" ht="12.75" customHeight="1" x14ac:dyDescent="0.25"/>
    <row r="3" spans="1:4" ht="12.75" customHeight="1" x14ac:dyDescent="0.25">
      <c r="A3" s="54" t="s">
        <v>0</v>
      </c>
      <c r="B3" s="55" t="s">
        <v>22</v>
      </c>
      <c r="C3" s="55" t="s">
        <v>40</v>
      </c>
      <c r="D3" s="267" t="s">
        <v>41</v>
      </c>
    </row>
    <row r="4" spans="1:4" ht="12.75" customHeight="1" x14ac:dyDescent="0.25">
      <c r="A4" s="56"/>
      <c r="B4" s="57" t="s">
        <v>6</v>
      </c>
      <c r="C4" s="58" t="s">
        <v>42</v>
      </c>
      <c r="D4" s="268" t="s">
        <v>43</v>
      </c>
    </row>
    <row r="5" spans="1:4" ht="12.75" customHeight="1" x14ac:dyDescent="0.25"/>
    <row r="6" spans="1:4" ht="12.75" customHeight="1" x14ac:dyDescent="0.25">
      <c r="A6" s="56">
        <v>1960</v>
      </c>
      <c r="B6" s="59">
        <v>90.287000000000006</v>
      </c>
      <c r="C6" s="60">
        <v>88.959000000000003</v>
      </c>
      <c r="D6" s="269">
        <f>B6/C6</f>
        <v>1.0149282253622456</v>
      </c>
    </row>
    <row r="7" spans="1:4" ht="12.75" customHeight="1" x14ac:dyDescent="0.25">
      <c r="A7" s="56">
        <v>1961</v>
      </c>
      <c r="B7" s="59">
        <v>91.876999999999995</v>
      </c>
      <c r="C7" s="60">
        <v>85.046999999999997</v>
      </c>
      <c r="D7" s="269">
        <f t="shared" ref="D7:D56" si="0">B7/C7</f>
        <v>1.080308535280492</v>
      </c>
    </row>
    <row r="8" spans="1:4" ht="12.75" customHeight="1" x14ac:dyDescent="0.25">
      <c r="A8" s="56">
        <v>1962</v>
      </c>
      <c r="B8" s="59">
        <v>99.558000000000007</v>
      </c>
      <c r="C8" s="60">
        <v>84.756</v>
      </c>
      <c r="D8" s="269">
        <f t="shared" si="0"/>
        <v>1.1746425031856154</v>
      </c>
    </row>
    <row r="9" spans="1:4" ht="12.75" customHeight="1" x14ac:dyDescent="0.25">
      <c r="A9" s="56">
        <v>1963</v>
      </c>
      <c r="B9" s="59">
        <v>108.61</v>
      </c>
      <c r="C9" s="60">
        <v>86.35</v>
      </c>
      <c r="D9" s="269">
        <f t="shared" si="0"/>
        <v>1.2577880718008108</v>
      </c>
    </row>
    <row r="10" spans="1:4" ht="12.75" customHeight="1" x14ac:dyDescent="0.25">
      <c r="A10" s="56">
        <v>1964</v>
      </c>
      <c r="B10" s="59">
        <v>121.393</v>
      </c>
      <c r="C10" s="60">
        <v>88.613</v>
      </c>
      <c r="D10" s="269">
        <f t="shared" si="0"/>
        <v>1.369923148973627</v>
      </c>
    </row>
    <row r="11" spans="1:4" ht="12.75" customHeight="1" x14ac:dyDescent="0.25">
      <c r="A11" s="56">
        <v>1965</v>
      </c>
      <c r="B11" s="59">
        <v>130.268</v>
      </c>
      <c r="C11" s="60">
        <v>87.929000000000002</v>
      </c>
      <c r="D11" s="269">
        <f t="shared" si="0"/>
        <v>1.4815134938416221</v>
      </c>
    </row>
    <row r="12" spans="1:4" ht="12.75" customHeight="1" x14ac:dyDescent="0.25">
      <c r="A12" s="56">
        <v>1966</v>
      </c>
      <c r="B12" s="59">
        <v>141.94300000000001</v>
      </c>
      <c r="C12" s="60">
        <v>88.813999999999993</v>
      </c>
      <c r="D12" s="269">
        <f t="shared" si="0"/>
        <v>1.5982052379129419</v>
      </c>
    </row>
    <row r="13" spans="1:4" ht="12.75" customHeight="1" x14ac:dyDescent="0.25">
      <c r="A13" s="56">
        <v>1967</v>
      </c>
      <c r="B13" s="59">
        <v>146.71600000000001</v>
      </c>
      <c r="C13" s="60">
        <v>88.447999999999993</v>
      </c>
      <c r="D13" s="269">
        <f t="shared" si="0"/>
        <v>1.6587825615050653</v>
      </c>
    </row>
    <row r="14" spans="1:4" ht="12.75" customHeight="1" x14ac:dyDescent="0.25">
      <c r="A14" s="56">
        <v>1968</v>
      </c>
      <c r="B14" s="59">
        <v>140.34800000000001</v>
      </c>
      <c r="C14" s="60">
        <v>86.542000000000002</v>
      </c>
      <c r="D14" s="269">
        <f t="shared" si="0"/>
        <v>1.621732800258834</v>
      </c>
    </row>
    <row r="15" spans="1:4" ht="12.75" customHeight="1" x14ac:dyDescent="0.25">
      <c r="A15" s="56">
        <v>1969</v>
      </c>
      <c r="B15" s="59">
        <v>141.38999999999999</v>
      </c>
      <c r="C15" s="60">
        <v>87.936999999999998</v>
      </c>
      <c r="D15" s="269">
        <f t="shared" si="0"/>
        <v>1.6078556239125736</v>
      </c>
    </row>
    <row r="16" spans="1:4" ht="12.75" customHeight="1" x14ac:dyDescent="0.25">
      <c r="A16" s="56">
        <v>1970</v>
      </c>
      <c r="B16" s="59">
        <v>161.69399999999999</v>
      </c>
      <c r="C16" s="60">
        <v>89.944999999999993</v>
      </c>
      <c r="D16" s="269">
        <f t="shared" si="0"/>
        <v>1.7976985935849685</v>
      </c>
    </row>
    <row r="17" spans="1:4" ht="12.75" customHeight="1" x14ac:dyDescent="0.25">
      <c r="A17" s="56">
        <v>1971</v>
      </c>
      <c r="B17" s="59">
        <v>172.345</v>
      </c>
      <c r="C17" s="60">
        <v>92.65</v>
      </c>
      <c r="D17" s="269">
        <f t="shared" si="0"/>
        <v>1.860172692930383</v>
      </c>
    </row>
    <row r="18" spans="1:4" ht="12.75" customHeight="1" x14ac:dyDescent="0.25">
      <c r="A18" s="56">
        <v>1972</v>
      </c>
      <c r="B18" s="59">
        <v>167.56899999999999</v>
      </c>
      <c r="C18" s="60">
        <v>93.251000000000005</v>
      </c>
      <c r="D18" s="269">
        <f t="shared" si="0"/>
        <v>1.7969673247471876</v>
      </c>
    </row>
    <row r="19" spans="1:4" ht="12.75" customHeight="1" x14ac:dyDescent="0.25">
      <c r="A19" s="56">
        <v>1973</v>
      </c>
      <c r="B19" s="59">
        <v>180.917</v>
      </c>
      <c r="C19" s="60">
        <v>92.567999999999998</v>
      </c>
      <c r="D19" s="269">
        <f t="shared" si="0"/>
        <v>1.9544226946677039</v>
      </c>
    </row>
    <row r="20" spans="1:4" ht="12.75" customHeight="1" x14ac:dyDescent="0.25">
      <c r="A20" s="56">
        <v>1974</v>
      </c>
      <c r="B20" s="59">
        <v>194.18700000000001</v>
      </c>
      <c r="C20" s="60">
        <v>93.721000000000004</v>
      </c>
      <c r="D20" s="269">
        <f t="shared" si="0"/>
        <v>2.0719689290553878</v>
      </c>
    </row>
    <row r="21" spans="1:4" ht="12.75" customHeight="1" x14ac:dyDescent="0.25">
      <c r="A21" s="56">
        <v>1975</v>
      </c>
      <c r="B21" s="59">
        <v>202.84100000000001</v>
      </c>
      <c r="C21" s="60">
        <v>94.236999999999995</v>
      </c>
      <c r="D21" s="269">
        <f t="shared" si="0"/>
        <v>2.1524560416821421</v>
      </c>
    </row>
    <row r="22" spans="1:4" ht="12.75" customHeight="1" x14ac:dyDescent="0.25">
      <c r="A22" s="56">
        <v>1976</v>
      </c>
      <c r="B22" s="59">
        <v>205.97200000000001</v>
      </c>
      <c r="C22" s="60">
        <v>95.566999999999993</v>
      </c>
      <c r="D22" s="269">
        <f t="shared" si="0"/>
        <v>2.1552627999204748</v>
      </c>
    </row>
    <row r="23" spans="1:4" ht="12.75" customHeight="1" x14ac:dyDescent="0.25">
      <c r="A23" s="56">
        <v>1977</v>
      </c>
      <c r="B23" s="59">
        <v>198.89400000000001</v>
      </c>
      <c r="C23" s="60">
        <v>94.286000000000001</v>
      </c>
      <c r="D23" s="269">
        <f t="shared" si="0"/>
        <v>2.1094754258320432</v>
      </c>
    </row>
    <row r="24" spans="1:4" ht="12.75" customHeight="1" x14ac:dyDescent="0.25">
      <c r="A24" s="56">
        <v>1978</v>
      </c>
      <c r="B24" s="59">
        <v>225.55699999999999</v>
      </c>
      <c r="C24" s="60">
        <v>93.936000000000007</v>
      </c>
      <c r="D24" s="269">
        <f t="shared" si="0"/>
        <v>2.4011773973769373</v>
      </c>
    </row>
    <row r="25" spans="1:4" ht="12.75" customHeight="1" x14ac:dyDescent="0.25">
      <c r="A25" s="56">
        <v>1979</v>
      </c>
      <c r="B25" s="59">
        <v>242.572</v>
      </c>
      <c r="C25" s="60">
        <v>92.790999999999997</v>
      </c>
      <c r="D25" s="269">
        <f t="shared" si="0"/>
        <v>2.6141759437876519</v>
      </c>
    </row>
    <row r="26" spans="1:4" ht="12.75" customHeight="1" x14ac:dyDescent="0.25">
      <c r="A26" s="56">
        <v>1980</v>
      </c>
      <c r="B26" s="59">
        <v>233.101</v>
      </c>
      <c r="C26" s="60">
        <v>92.572000000000003</v>
      </c>
      <c r="D26" s="269">
        <f t="shared" si="0"/>
        <v>2.5180508145011449</v>
      </c>
    </row>
    <row r="27" spans="1:4" ht="12.75" customHeight="1" x14ac:dyDescent="0.25">
      <c r="A27" s="56">
        <v>1981</v>
      </c>
      <c r="B27" s="59">
        <v>237.09700000000001</v>
      </c>
      <c r="C27" s="60">
        <v>90.03</v>
      </c>
      <c r="D27" s="269">
        <f t="shared" si="0"/>
        <v>2.6335332666888815</v>
      </c>
    </row>
    <row r="28" spans="1:4" ht="12.75" customHeight="1" x14ac:dyDescent="0.25">
      <c r="A28" s="56">
        <v>1982</v>
      </c>
      <c r="B28" s="59">
        <v>260.858</v>
      </c>
      <c r="C28" s="60">
        <v>88.855000000000004</v>
      </c>
      <c r="D28" s="269">
        <f t="shared" si="0"/>
        <v>2.9357717629846376</v>
      </c>
    </row>
    <row r="29" spans="1:4" ht="12.75" customHeight="1" x14ac:dyDescent="0.25">
      <c r="A29" s="56">
        <v>1983</v>
      </c>
      <c r="B29" s="59">
        <v>288.80700000000002</v>
      </c>
      <c r="C29" s="60">
        <v>90.275999999999996</v>
      </c>
      <c r="D29" s="269">
        <f t="shared" si="0"/>
        <v>3.1991559218396919</v>
      </c>
    </row>
    <row r="30" spans="1:4" ht="12.75" customHeight="1" x14ac:dyDescent="0.25">
      <c r="A30" s="56">
        <v>1984</v>
      </c>
      <c r="B30" s="59">
        <v>306.10300000000001</v>
      </c>
      <c r="C30" s="60">
        <v>90.132999999999996</v>
      </c>
      <c r="D30" s="269">
        <f t="shared" si="0"/>
        <v>3.3961257253170318</v>
      </c>
    </row>
    <row r="31" spans="1:4" ht="12.75" customHeight="1" x14ac:dyDescent="0.25">
      <c r="A31" s="56">
        <v>1985</v>
      </c>
      <c r="B31" s="59">
        <v>284.60199999999998</v>
      </c>
      <c r="C31" s="60">
        <v>86.575999999999993</v>
      </c>
      <c r="D31" s="269">
        <f t="shared" si="0"/>
        <v>3.2873082609499167</v>
      </c>
    </row>
    <row r="32" spans="1:4" ht="12.75" customHeight="1" x14ac:dyDescent="0.25">
      <c r="A32" s="56">
        <v>1986</v>
      </c>
      <c r="B32" s="59">
        <v>296.779</v>
      </c>
      <c r="C32" s="60">
        <v>88.349000000000004</v>
      </c>
      <c r="D32" s="269">
        <f t="shared" si="0"/>
        <v>3.3591664874531686</v>
      </c>
    </row>
    <row r="33" spans="1:4" ht="12.75" customHeight="1" x14ac:dyDescent="0.25">
      <c r="A33" s="56">
        <v>1987</v>
      </c>
      <c r="B33" s="59">
        <v>304.428</v>
      </c>
      <c r="C33" s="60">
        <v>88.227000000000004</v>
      </c>
      <c r="D33" s="269">
        <f t="shared" si="0"/>
        <v>3.4505083477846914</v>
      </c>
    </row>
    <row r="34" spans="1:4" ht="12.75" customHeight="1" x14ac:dyDescent="0.25">
      <c r="A34" s="56">
        <v>1988</v>
      </c>
      <c r="B34" s="59">
        <v>297.12599999999998</v>
      </c>
      <c r="C34" s="60">
        <v>87.290999999999997</v>
      </c>
      <c r="D34" s="269">
        <f t="shared" si="0"/>
        <v>3.4038560676358385</v>
      </c>
    </row>
    <row r="35" spans="1:4" ht="12.75" customHeight="1" x14ac:dyDescent="0.25">
      <c r="A35" s="56">
        <v>1989</v>
      </c>
      <c r="B35" s="59">
        <v>309.488</v>
      </c>
      <c r="C35" s="60">
        <v>89.344999999999999</v>
      </c>
      <c r="D35" s="269">
        <f t="shared" si="0"/>
        <v>3.4639655268901448</v>
      </c>
    </row>
    <row r="36" spans="1:4" ht="12.75" customHeight="1" x14ac:dyDescent="0.25">
      <c r="A36" s="56">
        <v>1990</v>
      </c>
      <c r="B36" s="59">
        <v>343.41899999999998</v>
      </c>
      <c r="C36" s="60">
        <v>91.432000000000002</v>
      </c>
      <c r="D36" s="269">
        <f t="shared" si="0"/>
        <v>3.7560044623326623</v>
      </c>
    </row>
    <row r="37" spans="1:4" ht="12.75" customHeight="1" x14ac:dyDescent="0.25">
      <c r="A37" s="56">
        <v>1991</v>
      </c>
      <c r="B37" s="59">
        <v>337.00400000000002</v>
      </c>
      <c r="C37" s="60">
        <v>90.748999999999995</v>
      </c>
      <c r="D37" s="269">
        <f t="shared" si="0"/>
        <v>3.7135836207561521</v>
      </c>
    </row>
    <row r="38" spans="1:4" ht="12.75" customHeight="1" x14ac:dyDescent="0.25">
      <c r="A38" s="56">
        <v>1992</v>
      </c>
      <c r="B38" s="59">
        <v>341.24900000000002</v>
      </c>
      <c r="C38" s="60">
        <v>88.863</v>
      </c>
      <c r="D38" s="269">
        <f t="shared" si="0"/>
        <v>3.8401696994249579</v>
      </c>
    </row>
    <row r="39" spans="1:4" ht="12.75" customHeight="1" x14ac:dyDescent="0.25">
      <c r="A39" s="56">
        <v>1993</v>
      </c>
      <c r="B39" s="59">
        <v>347.95800000000003</v>
      </c>
      <c r="C39" s="60">
        <v>86.356999999999999</v>
      </c>
      <c r="D39" s="269">
        <f t="shared" si="0"/>
        <v>4.0292969880843481</v>
      </c>
    </row>
    <row r="40" spans="1:4" ht="12.75" customHeight="1" x14ac:dyDescent="0.25">
      <c r="A40" s="56">
        <v>1994</v>
      </c>
      <c r="B40" s="59">
        <v>336.74200000000002</v>
      </c>
      <c r="C40" s="60">
        <v>85.241</v>
      </c>
      <c r="D40" s="269">
        <f t="shared" si="0"/>
        <v>3.9504698443237412</v>
      </c>
    </row>
    <row r="41" spans="1:4" ht="12.75" customHeight="1" x14ac:dyDescent="0.25">
      <c r="A41" s="56">
        <v>1995</v>
      </c>
      <c r="B41" s="59">
        <v>356.36900000000003</v>
      </c>
      <c r="C41" s="60">
        <v>86.933999999999997</v>
      </c>
      <c r="D41" s="269">
        <f t="shared" si="0"/>
        <v>4.0993052200519937</v>
      </c>
    </row>
    <row r="42" spans="1:4" ht="12.75" customHeight="1" x14ac:dyDescent="0.25">
      <c r="A42" s="56">
        <v>1996</v>
      </c>
      <c r="B42" s="59">
        <v>388.45800000000003</v>
      </c>
      <c r="C42" s="60">
        <v>90.12</v>
      </c>
      <c r="D42" s="269">
        <f t="shared" si="0"/>
        <v>4.3104527296937416</v>
      </c>
    </row>
    <row r="43" spans="1:4" ht="12.75" customHeight="1" x14ac:dyDescent="0.25">
      <c r="A43" s="56">
        <v>1997</v>
      </c>
      <c r="B43" s="59">
        <v>378.44099999999997</v>
      </c>
      <c r="C43" s="60">
        <v>89.873000000000005</v>
      </c>
      <c r="D43" s="269">
        <f t="shared" si="0"/>
        <v>4.2108419658851934</v>
      </c>
    </row>
    <row r="44" spans="1:4" ht="12.75" customHeight="1" x14ac:dyDescent="0.25">
      <c r="A44" s="56">
        <v>1998</v>
      </c>
      <c r="B44" s="59">
        <v>392.286</v>
      </c>
      <c r="C44" s="60">
        <v>90.061000000000007</v>
      </c>
      <c r="D44" s="269">
        <f t="shared" si="0"/>
        <v>4.3557810817112843</v>
      </c>
    </row>
    <row r="45" spans="1:4" ht="12.75" customHeight="1" x14ac:dyDescent="0.25">
      <c r="A45" s="56">
        <v>1999</v>
      </c>
      <c r="B45" s="59">
        <v>390.03399999999999</v>
      </c>
      <c r="C45" s="60">
        <v>89.72</v>
      </c>
      <c r="D45" s="269">
        <f t="shared" si="0"/>
        <v>4.3472358448506467</v>
      </c>
    </row>
    <row r="46" spans="1:4" ht="12.75" customHeight="1" x14ac:dyDescent="0.25">
      <c r="A46" s="56">
        <v>2000</v>
      </c>
      <c r="B46" s="59">
        <v>345.12900000000002</v>
      </c>
      <c r="C46" s="60">
        <v>83.094999999999999</v>
      </c>
      <c r="D46" s="269">
        <f t="shared" si="0"/>
        <v>4.1534268006498589</v>
      </c>
    </row>
    <row r="47" spans="1:4" ht="12.75" customHeight="1" x14ac:dyDescent="0.25">
      <c r="A47" s="56">
        <v>2001</v>
      </c>
      <c r="B47" s="59">
        <v>340.61399999999998</v>
      </c>
      <c r="C47" s="60">
        <v>80.784000000000006</v>
      </c>
      <c r="D47" s="269">
        <f t="shared" si="0"/>
        <v>4.2163547237076644</v>
      </c>
    </row>
    <row r="48" spans="1:4" ht="12.75" customHeight="1" x14ac:dyDescent="0.25">
      <c r="A48" s="56">
        <v>2002</v>
      </c>
      <c r="B48" s="59">
        <v>343.08800000000002</v>
      </c>
      <c r="C48" s="60">
        <v>79.915999999999997</v>
      </c>
      <c r="D48" s="269">
        <f t="shared" si="0"/>
        <v>4.2931077631513093</v>
      </c>
    </row>
    <row r="49" spans="1:6" ht="12.75" customHeight="1" x14ac:dyDescent="0.25">
      <c r="A49" s="56">
        <v>2003</v>
      </c>
      <c r="B49" s="59">
        <v>322.959</v>
      </c>
      <c r="C49" s="60">
        <v>75.356999999999999</v>
      </c>
      <c r="D49" s="269">
        <f t="shared" si="0"/>
        <v>4.2857199729288586</v>
      </c>
    </row>
    <row r="50" spans="1:6" ht="12.75" customHeight="1" x14ac:dyDescent="0.25">
      <c r="A50" s="56">
        <v>2004</v>
      </c>
      <c r="B50" s="59">
        <v>355.56700000000001</v>
      </c>
      <c r="C50" s="60">
        <v>77.989999999999995</v>
      </c>
      <c r="D50" s="269">
        <f t="shared" si="0"/>
        <v>4.5591357866393132</v>
      </c>
    </row>
    <row r="51" spans="1:6" ht="12.75" customHeight="1" x14ac:dyDescent="0.25">
      <c r="A51" s="56">
        <v>2005</v>
      </c>
      <c r="B51" s="59">
        <v>371.65499999999997</v>
      </c>
      <c r="C51" s="60">
        <v>80.488</v>
      </c>
      <c r="D51" s="269">
        <f t="shared" si="0"/>
        <v>4.6175206241924256</v>
      </c>
    </row>
    <row r="52" spans="1:6" ht="12.75" customHeight="1" x14ac:dyDescent="0.25">
      <c r="A52" s="56">
        <v>2006</v>
      </c>
      <c r="B52" s="59">
        <v>394.78500000000003</v>
      </c>
      <c r="C52" s="60">
        <v>83.480999999999995</v>
      </c>
      <c r="D52" s="269">
        <f t="shared" si="0"/>
        <v>4.7290401408703779</v>
      </c>
    </row>
    <row r="53" spans="1:6" ht="12.75" customHeight="1" x14ac:dyDescent="0.25">
      <c r="A53" s="56">
        <v>2007</v>
      </c>
      <c r="B53" s="59">
        <v>398.678</v>
      </c>
      <c r="C53" s="60">
        <v>84.5</v>
      </c>
      <c r="D53" s="269">
        <f t="shared" si="0"/>
        <v>4.7180828402366863</v>
      </c>
    </row>
    <row r="54" spans="1:6" ht="12.75" customHeight="1" x14ac:dyDescent="0.25">
      <c r="A54" s="56">
        <v>2008</v>
      </c>
      <c r="B54" s="59">
        <v>419.185</v>
      </c>
      <c r="C54" s="60">
        <v>85.05</v>
      </c>
      <c r="D54" s="269">
        <f t="shared" si="0"/>
        <v>4.9286890064667848</v>
      </c>
    </row>
    <row r="55" spans="1:6" ht="12.75" customHeight="1" x14ac:dyDescent="0.25">
      <c r="A55" s="56">
        <v>2009</v>
      </c>
      <c r="B55" s="59">
        <v>421.46499999999997</v>
      </c>
      <c r="C55" s="60">
        <v>87.27</v>
      </c>
      <c r="D55" s="269">
        <f t="shared" si="0"/>
        <v>4.829437378251404</v>
      </c>
    </row>
    <row r="56" spans="1:6" ht="12.75" customHeight="1" x14ac:dyDescent="0.25">
      <c r="A56" s="56">
        <v>2010</v>
      </c>
      <c r="B56" s="59">
        <v>435.95100000000002</v>
      </c>
      <c r="C56" s="60">
        <v>88.762</v>
      </c>
      <c r="D56" s="269">
        <f t="shared" si="0"/>
        <v>4.9114598589486498</v>
      </c>
    </row>
    <row r="57" spans="1:6" ht="12.75" customHeight="1" x14ac:dyDescent="0.25">
      <c r="A57" s="61">
        <v>2011</v>
      </c>
      <c r="B57" s="60">
        <v>457.39800000000002</v>
      </c>
      <c r="C57" s="60">
        <v>89.932000000000002</v>
      </c>
      <c r="D57" s="269">
        <f>B57/C57</f>
        <v>5.0860427878841792</v>
      </c>
    </row>
    <row r="58" spans="1:6" ht="12.75" customHeight="1" x14ac:dyDescent="0.25">
      <c r="A58" s="61">
        <v>2012</v>
      </c>
      <c r="B58" s="60">
        <v>476.93900000000002</v>
      </c>
      <c r="C58" s="60">
        <v>91.623999999999995</v>
      </c>
      <c r="D58" s="269">
        <f>B58/C58</f>
        <v>5.2053937832882218</v>
      </c>
    </row>
    <row r="59" spans="1:6" ht="12.75" customHeight="1" x14ac:dyDescent="0.25">
      <c r="A59" s="54">
        <v>2013</v>
      </c>
      <c r="B59" s="62">
        <v>487.68</v>
      </c>
      <c r="C59" s="62">
        <v>92.84</v>
      </c>
      <c r="D59" s="270">
        <f>B59/C59</f>
        <v>5.2529082292115463</v>
      </c>
    </row>
    <row r="60" spans="1:6" ht="12.75" customHeight="1" x14ac:dyDescent="0.25">
      <c r="A60" s="56"/>
    </row>
    <row r="61" spans="1:6" s="15" customFormat="1" ht="12.75" x14ac:dyDescent="0.2">
      <c r="A61" s="280" t="s">
        <v>124</v>
      </c>
      <c r="B61" s="20"/>
      <c r="C61" s="19"/>
      <c r="D61" s="20"/>
    </row>
    <row r="62" spans="1:6" s="15" customFormat="1" ht="12.75" x14ac:dyDescent="0.2">
      <c r="A62" s="20"/>
      <c r="B62" s="20"/>
      <c r="C62" s="19"/>
      <c r="D62" s="20"/>
    </row>
    <row r="63" spans="1:6" ht="12.75" customHeight="1" x14ac:dyDescent="0.25">
      <c r="A63" s="293" t="s">
        <v>108</v>
      </c>
      <c r="B63" s="293"/>
      <c r="C63" s="293"/>
      <c r="D63" s="293"/>
      <c r="E63" s="293"/>
      <c r="F63" s="293"/>
    </row>
    <row r="64" spans="1:6" ht="12.75" customHeight="1" x14ac:dyDescent="0.25">
      <c r="A64" s="293"/>
      <c r="B64" s="293"/>
      <c r="C64" s="293"/>
      <c r="D64" s="293"/>
      <c r="E64" s="293"/>
      <c r="F64" s="293"/>
    </row>
    <row r="65" spans="1:6" ht="12.75" customHeight="1" x14ac:dyDescent="0.25">
      <c r="A65" s="293"/>
      <c r="B65" s="293"/>
      <c r="C65" s="293"/>
      <c r="D65" s="293"/>
      <c r="E65" s="293"/>
      <c r="F65" s="293"/>
    </row>
    <row r="66" spans="1:6" x14ac:dyDescent="0.25">
      <c r="A66" s="281"/>
      <c r="B66" s="281"/>
      <c r="C66" s="281"/>
      <c r="D66" s="281"/>
      <c r="E66" s="281"/>
      <c r="F66" s="281"/>
    </row>
    <row r="67" spans="1:6" ht="12.75" customHeight="1" x14ac:dyDescent="0.25">
      <c r="A67" s="63"/>
      <c r="B67" s="63"/>
      <c r="C67" s="63"/>
      <c r="D67" s="271"/>
    </row>
  </sheetData>
  <mergeCells count="1">
    <mergeCell ref="A63:F65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zoomScaleNormal="100" zoomScaleSheetLayoutView="100" zoomScalePageLayoutView="85" workbookViewId="0"/>
  </sheetViews>
  <sheetFormatPr defaultRowHeight="12.75" x14ac:dyDescent="0.2"/>
  <cols>
    <col min="1" max="1" width="9.140625" style="106"/>
    <col min="2" max="2" width="13.7109375" style="103" customWidth="1"/>
    <col min="3" max="4" width="18.28515625" style="103" customWidth="1"/>
    <col min="5" max="257" width="9.140625" style="103"/>
    <col min="258" max="258" width="13.7109375" style="103" customWidth="1"/>
    <col min="259" max="260" width="18.28515625" style="103" customWidth="1"/>
    <col min="261" max="513" width="9.140625" style="103"/>
    <col min="514" max="514" width="13.7109375" style="103" customWidth="1"/>
    <col min="515" max="516" width="18.28515625" style="103" customWidth="1"/>
    <col min="517" max="769" width="9.140625" style="103"/>
    <col min="770" max="770" width="13.7109375" style="103" customWidth="1"/>
    <col min="771" max="772" width="18.28515625" style="103" customWidth="1"/>
    <col min="773" max="1025" width="9.140625" style="103"/>
    <col min="1026" max="1026" width="13.7109375" style="103" customWidth="1"/>
    <col min="1027" max="1028" width="18.28515625" style="103" customWidth="1"/>
    <col min="1029" max="1281" width="9.140625" style="103"/>
    <col min="1282" max="1282" width="13.7109375" style="103" customWidth="1"/>
    <col min="1283" max="1284" width="18.28515625" style="103" customWidth="1"/>
    <col min="1285" max="1537" width="9.140625" style="103"/>
    <col min="1538" max="1538" width="13.7109375" style="103" customWidth="1"/>
    <col min="1539" max="1540" width="18.28515625" style="103" customWidth="1"/>
    <col min="1541" max="1793" width="9.140625" style="103"/>
    <col min="1794" max="1794" width="13.7109375" style="103" customWidth="1"/>
    <col min="1795" max="1796" width="18.28515625" style="103" customWidth="1"/>
    <col min="1797" max="2049" width="9.140625" style="103"/>
    <col min="2050" max="2050" width="13.7109375" style="103" customWidth="1"/>
    <col min="2051" max="2052" width="18.28515625" style="103" customWidth="1"/>
    <col min="2053" max="2305" width="9.140625" style="103"/>
    <col min="2306" max="2306" width="13.7109375" style="103" customWidth="1"/>
    <col min="2307" max="2308" width="18.28515625" style="103" customWidth="1"/>
    <col min="2309" max="2561" width="9.140625" style="103"/>
    <col min="2562" max="2562" width="13.7109375" style="103" customWidth="1"/>
    <col min="2563" max="2564" width="18.28515625" style="103" customWidth="1"/>
    <col min="2565" max="2817" width="9.140625" style="103"/>
    <col min="2818" max="2818" width="13.7109375" style="103" customWidth="1"/>
    <col min="2819" max="2820" width="18.28515625" style="103" customWidth="1"/>
    <col min="2821" max="3073" width="9.140625" style="103"/>
    <col min="3074" max="3074" width="13.7109375" style="103" customWidth="1"/>
    <col min="3075" max="3076" width="18.28515625" style="103" customWidth="1"/>
    <col min="3077" max="3329" width="9.140625" style="103"/>
    <col min="3330" max="3330" width="13.7109375" style="103" customWidth="1"/>
    <col min="3331" max="3332" width="18.28515625" style="103" customWidth="1"/>
    <col min="3333" max="3585" width="9.140625" style="103"/>
    <col min="3586" max="3586" width="13.7109375" style="103" customWidth="1"/>
    <col min="3587" max="3588" width="18.28515625" style="103" customWidth="1"/>
    <col min="3589" max="3841" width="9.140625" style="103"/>
    <col min="3842" max="3842" width="13.7109375" style="103" customWidth="1"/>
    <col min="3843" max="3844" width="18.28515625" style="103" customWidth="1"/>
    <col min="3845" max="4097" width="9.140625" style="103"/>
    <col min="4098" max="4098" width="13.7109375" style="103" customWidth="1"/>
    <col min="4099" max="4100" width="18.28515625" style="103" customWidth="1"/>
    <col min="4101" max="4353" width="9.140625" style="103"/>
    <col min="4354" max="4354" width="13.7109375" style="103" customWidth="1"/>
    <col min="4355" max="4356" width="18.28515625" style="103" customWidth="1"/>
    <col min="4357" max="4609" width="9.140625" style="103"/>
    <col min="4610" max="4610" width="13.7109375" style="103" customWidth="1"/>
    <col min="4611" max="4612" width="18.28515625" style="103" customWidth="1"/>
    <col min="4613" max="4865" width="9.140625" style="103"/>
    <col min="4866" max="4866" width="13.7109375" style="103" customWidth="1"/>
    <col min="4867" max="4868" width="18.28515625" style="103" customWidth="1"/>
    <col min="4869" max="5121" width="9.140625" style="103"/>
    <col min="5122" max="5122" width="13.7109375" style="103" customWidth="1"/>
    <col min="5123" max="5124" width="18.28515625" style="103" customWidth="1"/>
    <col min="5125" max="5377" width="9.140625" style="103"/>
    <col min="5378" max="5378" width="13.7109375" style="103" customWidth="1"/>
    <col min="5379" max="5380" width="18.28515625" style="103" customWidth="1"/>
    <col min="5381" max="5633" width="9.140625" style="103"/>
    <col min="5634" max="5634" width="13.7109375" style="103" customWidth="1"/>
    <col min="5635" max="5636" width="18.28515625" style="103" customWidth="1"/>
    <col min="5637" max="5889" width="9.140625" style="103"/>
    <col min="5890" max="5890" width="13.7109375" style="103" customWidth="1"/>
    <col min="5891" max="5892" width="18.28515625" style="103" customWidth="1"/>
    <col min="5893" max="6145" width="9.140625" style="103"/>
    <col min="6146" max="6146" width="13.7109375" style="103" customWidth="1"/>
    <col min="6147" max="6148" width="18.28515625" style="103" customWidth="1"/>
    <col min="6149" max="6401" width="9.140625" style="103"/>
    <col min="6402" max="6402" width="13.7109375" style="103" customWidth="1"/>
    <col min="6403" max="6404" width="18.28515625" style="103" customWidth="1"/>
    <col min="6405" max="6657" width="9.140625" style="103"/>
    <col min="6658" max="6658" width="13.7109375" style="103" customWidth="1"/>
    <col min="6659" max="6660" width="18.28515625" style="103" customWidth="1"/>
    <col min="6661" max="6913" width="9.140625" style="103"/>
    <col min="6914" max="6914" width="13.7109375" style="103" customWidth="1"/>
    <col min="6915" max="6916" width="18.28515625" style="103" customWidth="1"/>
    <col min="6917" max="7169" width="9.140625" style="103"/>
    <col min="7170" max="7170" width="13.7109375" style="103" customWidth="1"/>
    <col min="7171" max="7172" width="18.28515625" style="103" customWidth="1"/>
    <col min="7173" max="7425" width="9.140625" style="103"/>
    <col min="7426" max="7426" width="13.7109375" style="103" customWidth="1"/>
    <col min="7427" max="7428" width="18.28515625" style="103" customWidth="1"/>
    <col min="7429" max="7681" width="9.140625" style="103"/>
    <col min="7682" max="7682" width="13.7109375" style="103" customWidth="1"/>
    <col min="7683" max="7684" width="18.28515625" style="103" customWidth="1"/>
    <col min="7685" max="7937" width="9.140625" style="103"/>
    <col min="7938" max="7938" width="13.7109375" style="103" customWidth="1"/>
    <col min="7939" max="7940" width="18.28515625" style="103" customWidth="1"/>
    <col min="7941" max="8193" width="9.140625" style="103"/>
    <col min="8194" max="8194" width="13.7109375" style="103" customWidth="1"/>
    <col min="8195" max="8196" width="18.28515625" style="103" customWidth="1"/>
    <col min="8197" max="8449" width="9.140625" style="103"/>
    <col min="8450" max="8450" width="13.7109375" style="103" customWidth="1"/>
    <col min="8451" max="8452" width="18.28515625" style="103" customWidth="1"/>
    <col min="8453" max="8705" width="9.140625" style="103"/>
    <col min="8706" max="8706" width="13.7109375" style="103" customWidth="1"/>
    <col min="8707" max="8708" width="18.28515625" style="103" customWidth="1"/>
    <col min="8709" max="8961" width="9.140625" style="103"/>
    <col min="8962" max="8962" width="13.7109375" style="103" customWidth="1"/>
    <col min="8963" max="8964" width="18.28515625" style="103" customWidth="1"/>
    <col min="8965" max="9217" width="9.140625" style="103"/>
    <col min="9218" max="9218" width="13.7109375" style="103" customWidth="1"/>
    <col min="9219" max="9220" width="18.28515625" style="103" customWidth="1"/>
    <col min="9221" max="9473" width="9.140625" style="103"/>
    <col min="9474" max="9474" width="13.7109375" style="103" customWidth="1"/>
    <col min="9475" max="9476" width="18.28515625" style="103" customWidth="1"/>
    <col min="9477" max="9729" width="9.140625" style="103"/>
    <col min="9730" max="9730" width="13.7109375" style="103" customWidth="1"/>
    <col min="9731" max="9732" width="18.28515625" style="103" customWidth="1"/>
    <col min="9733" max="9985" width="9.140625" style="103"/>
    <col min="9986" max="9986" width="13.7109375" style="103" customWidth="1"/>
    <col min="9987" max="9988" width="18.28515625" style="103" customWidth="1"/>
    <col min="9989" max="10241" width="9.140625" style="103"/>
    <col min="10242" max="10242" width="13.7109375" style="103" customWidth="1"/>
    <col min="10243" max="10244" width="18.28515625" style="103" customWidth="1"/>
    <col min="10245" max="10497" width="9.140625" style="103"/>
    <col min="10498" max="10498" width="13.7109375" style="103" customWidth="1"/>
    <col min="10499" max="10500" width="18.28515625" style="103" customWidth="1"/>
    <col min="10501" max="10753" width="9.140625" style="103"/>
    <col min="10754" max="10754" width="13.7109375" style="103" customWidth="1"/>
    <col min="10755" max="10756" width="18.28515625" style="103" customWidth="1"/>
    <col min="10757" max="11009" width="9.140625" style="103"/>
    <col min="11010" max="11010" width="13.7109375" style="103" customWidth="1"/>
    <col min="11011" max="11012" width="18.28515625" style="103" customWidth="1"/>
    <col min="11013" max="11265" width="9.140625" style="103"/>
    <col min="11266" max="11266" width="13.7109375" style="103" customWidth="1"/>
    <col min="11267" max="11268" width="18.28515625" style="103" customWidth="1"/>
    <col min="11269" max="11521" width="9.140625" style="103"/>
    <col min="11522" max="11522" width="13.7109375" style="103" customWidth="1"/>
    <col min="11523" max="11524" width="18.28515625" style="103" customWidth="1"/>
    <col min="11525" max="11777" width="9.140625" style="103"/>
    <col min="11778" max="11778" width="13.7109375" style="103" customWidth="1"/>
    <col min="11779" max="11780" width="18.28515625" style="103" customWidth="1"/>
    <col min="11781" max="12033" width="9.140625" style="103"/>
    <col min="12034" max="12034" width="13.7109375" style="103" customWidth="1"/>
    <col min="12035" max="12036" width="18.28515625" style="103" customWidth="1"/>
    <col min="12037" max="12289" width="9.140625" style="103"/>
    <col min="12290" max="12290" width="13.7109375" style="103" customWidth="1"/>
    <col min="12291" max="12292" width="18.28515625" style="103" customWidth="1"/>
    <col min="12293" max="12545" width="9.140625" style="103"/>
    <col min="12546" max="12546" width="13.7109375" style="103" customWidth="1"/>
    <col min="12547" max="12548" width="18.28515625" style="103" customWidth="1"/>
    <col min="12549" max="12801" width="9.140625" style="103"/>
    <col min="12802" max="12802" width="13.7109375" style="103" customWidth="1"/>
    <col min="12803" max="12804" width="18.28515625" style="103" customWidth="1"/>
    <col min="12805" max="13057" width="9.140625" style="103"/>
    <col min="13058" max="13058" width="13.7109375" style="103" customWidth="1"/>
    <col min="13059" max="13060" width="18.28515625" style="103" customWidth="1"/>
    <col min="13061" max="13313" width="9.140625" style="103"/>
    <col min="13314" max="13314" width="13.7109375" style="103" customWidth="1"/>
    <col min="13315" max="13316" width="18.28515625" style="103" customWidth="1"/>
    <col min="13317" max="13569" width="9.140625" style="103"/>
    <col min="13570" max="13570" width="13.7109375" style="103" customWidth="1"/>
    <col min="13571" max="13572" width="18.28515625" style="103" customWidth="1"/>
    <col min="13573" max="13825" width="9.140625" style="103"/>
    <col min="13826" max="13826" width="13.7109375" style="103" customWidth="1"/>
    <col min="13827" max="13828" width="18.28515625" style="103" customWidth="1"/>
    <col min="13829" max="14081" width="9.140625" style="103"/>
    <col min="14082" max="14082" width="13.7109375" style="103" customWidth="1"/>
    <col min="14083" max="14084" width="18.28515625" style="103" customWidth="1"/>
    <col min="14085" max="14337" width="9.140625" style="103"/>
    <col min="14338" max="14338" width="13.7109375" style="103" customWidth="1"/>
    <col min="14339" max="14340" width="18.28515625" style="103" customWidth="1"/>
    <col min="14341" max="14593" width="9.140625" style="103"/>
    <col min="14594" max="14594" width="13.7109375" style="103" customWidth="1"/>
    <col min="14595" max="14596" width="18.28515625" style="103" customWidth="1"/>
    <col min="14597" max="14849" width="9.140625" style="103"/>
    <col min="14850" max="14850" width="13.7109375" style="103" customWidth="1"/>
    <col min="14851" max="14852" width="18.28515625" style="103" customWidth="1"/>
    <col min="14853" max="15105" width="9.140625" style="103"/>
    <col min="15106" max="15106" width="13.7109375" style="103" customWidth="1"/>
    <col min="15107" max="15108" width="18.28515625" style="103" customWidth="1"/>
    <col min="15109" max="15361" width="9.140625" style="103"/>
    <col min="15362" max="15362" width="13.7109375" style="103" customWidth="1"/>
    <col min="15363" max="15364" width="18.28515625" style="103" customWidth="1"/>
    <col min="15365" max="15617" width="9.140625" style="103"/>
    <col min="15618" max="15618" width="13.7109375" style="103" customWidth="1"/>
    <col min="15619" max="15620" width="18.28515625" style="103" customWidth="1"/>
    <col min="15621" max="15873" width="9.140625" style="103"/>
    <col min="15874" max="15874" width="13.7109375" style="103" customWidth="1"/>
    <col min="15875" max="15876" width="18.28515625" style="103" customWidth="1"/>
    <col min="15877" max="16129" width="9.140625" style="103"/>
    <col min="16130" max="16130" width="13.7109375" style="103" customWidth="1"/>
    <col min="16131" max="16132" width="18.28515625" style="103" customWidth="1"/>
    <col min="16133" max="16384" width="9.140625" style="103"/>
  </cols>
  <sheetData>
    <row r="1" spans="1:6" ht="12.75" customHeight="1" x14ac:dyDescent="0.2">
      <c r="A1" s="101" t="s">
        <v>78</v>
      </c>
      <c r="B1" s="102"/>
      <c r="C1" s="102"/>
      <c r="D1" s="102"/>
      <c r="E1" s="102"/>
      <c r="F1" s="102"/>
    </row>
    <row r="3" spans="1:6" x14ac:dyDescent="0.2">
      <c r="A3" s="104" t="s">
        <v>0</v>
      </c>
      <c r="B3" s="105" t="s">
        <v>36</v>
      </c>
      <c r="C3" s="105" t="s">
        <v>67</v>
      </c>
      <c r="D3" s="105" t="s">
        <v>68</v>
      </c>
    </row>
    <row r="4" spans="1:6" x14ac:dyDescent="0.2">
      <c r="B4" s="294" t="s">
        <v>69</v>
      </c>
      <c r="C4" s="294"/>
      <c r="D4" s="107"/>
    </row>
    <row r="6" spans="1:6" x14ac:dyDescent="0.2">
      <c r="A6" s="161">
        <v>1950</v>
      </c>
      <c r="B6" s="162">
        <v>543.77599999999995</v>
      </c>
      <c r="C6" s="163"/>
      <c r="D6" s="163"/>
    </row>
    <row r="7" spans="1:6" x14ac:dyDescent="0.2">
      <c r="A7" s="161">
        <v>1951</v>
      </c>
      <c r="B7" s="162">
        <v>558.81899999999996</v>
      </c>
      <c r="C7" s="164">
        <f t="shared" ref="C7:C70" si="0">B7-B6</f>
        <v>15.043000000000006</v>
      </c>
      <c r="D7" s="165">
        <f t="shared" ref="D7:D70" si="1">100*(B7-B6)/B6</f>
        <v>2.7663964573647988</v>
      </c>
      <c r="E7" s="108"/>
    </row>
    <row r="8" spans="1:6" x14ac:dyDescent="0.2">
      <c r="A8" s="161">
        <v>1952</v>
      </c>
      <c r="B8" s="162">
        <v>571.16499999999996</v>
      </c>
      <c r="C8" s="164">
        <f t="shared" si="0"/>
        <v>12.346000000000004</v>
      </c>
      <c r="D8" s="165">
        <f t="shared" si="1"/>
        <v>2.2093021175013741</v>
      </c>
    </row>
    <row r="9" spans="1:6" x14ac:dyDescent="0.2">
      <c r="A9" s="161">
        <v>1953</v>
      </c>
      <c r="B9" s="162">
        <v>581.81200000000001</v>
      </c>
      <c r="C9" s="164">
        <f t="shared" si="0"/>
        <v>10.647000000000048</v>
      </c>
      <c r="D9" s="165">
        <f t="shared" si="1"/>
        <v>1.8640848091182143</v>
      </c>
    </row>
    <row r="10" spans="1:6" x14ac:dyDescent="0.2">
      <c r="A10" s="161">
        <v>1954</v>
      </c>
      <c r="B10" s="162">
        <v>591.55799999999999</v>
      </c>
      <c r="C10" s="164">
        <f t="shared" si="0"/>
        <v>9.7459999999999809</v>
      </c>
      <c r="D10" s="165">
        <f t="shared" si="1"/>
        <v>1.6751115480601948</v>
      </c>
    </row>
    <row r="11" spans="1:6" x14ac:dyDescent="0.2">
      <c r="A11" s="161">
        <v>1955</v>
      </c>
      <c r="B11" s="162">
        <v>600.995</v>
      </c>
      <c r="C11" s="164">
        <f t="shared" si="0"/>
        <v>9.4370000000000118</v>
      </c>
      <c r="D11" s="165">
        <f t="shared" si="1"/>
        <v>1.5952789075627432</v>
      </c>
    </row>
    <row r="12" spans="1:6" x14ac:dyDescent="0.2">
      <c r="A12" s="161">
        <v>1956</v>
      </c>
      <c r="B12" s="162">
        <v>610.50800000000004</v>
      </c>
      <c r="C12" s="164">
        <f t="shared" si="0"/>
        <v>9.5130000000000337</v>
      </c>
      <c r="D12" s="165">
        <f t="shared" si="1"/>
        <v>1.5828750655163577</v>
      </c>
    </row>
    <row r="13" spans="1:6" x14ac:dyDescent="0.2">
      <c r="A13" s="161">
        <v>1957</v>
      </c>
      <c r="B13" s="162">
        <v>620.279</v>
      </c>
      <c r="C13" s="164">
        <f t="shared" si="0"/>
        <v>9.7709999999999582</v>
      </c>
      <c r="D13" s="165">
        <f t="shared" si="1"/>
        <v>1.6004704279059336</v>
      </c>
    </row>
    <row r="14" spans="1:6" x14ac:dyDescent="0.2">
      <c r="A14" s="161">
        <v>1958</v>
      </c>
      <c r="B14" s="162">
        <v>630.31399999999996</v>
      </c>
      <c r="C14" s="164">
        <f t="shared" si="0"/>
        <v>10.034999999999968</v>
      </c>
      <c r="D14" s="165">
        <f t="shared" si="1"/>
        <v>1.6178203679312</v>
      </c>
    </row>
    <row r="15" spans="1:6" x14ac:dyDescent="0.2">
      <c r="A15" s="161">
        <v>1959</v>
      </c>
      <c r="B15" s="162">
        <v>640.48900000000003</v>
      </c>
      <c r="C15" s="164">
        <f t="shared" si="0"/>
        <v>10.175000000000068</v>
      </c>
      <c r="D15" s="165">
        <f t="shared" si="1"/>
        <v>1.6142747900252998</v>
      </c>
    </row>
    <row r="16" spans="1:6" x14ac:dyDescent="0.2">
      <c r="A16" s="161">
        <v>1960</v>
      </c>
      <c r="B16" s="162">
        <v>650.67999999999995</v>
      </c>
      <c r="C16" s="164">
        <f t="shared" si="0"/>
        <v>10.190999999999917</v>
      </c>
      <c r="D16" s="165">
        <f t="shared" si="1"/>
        <v>1.5911280287405274</v>
      </c>
    </row>
    <row r="17" spans="1:4" x14ac:dyDescent="0.2">
      <c r="A17" s="161">
        <v>1961</v>
      </c>
      <c r="B17" s="162">
        <v>660.90899999999999</v>
      </c>
      <c r="C17" s="164">
        <f t="shared" si="0"/>
        <v>10.229000000000042</v>
      </c>
      <c r="D17" s="165">
        <f t="shared" si="1"/>
        <v>1.5720477039404996</v>
      </c>
    </row>
    <row r="18" spans="1:4" x14ac:dyDescent="0.2">
      <c r="A18" s="161">
        <v>1962</v>
      </c>
      <c r="B18" s="162">
        <v>671.46199999999999</v>
      </c>
      <c r="C18" s="164">
        <f t="shared" si="0"/>
        <v>10.552999999999997</v>
      </c>
      <c r="D18" s="165">
        <f t="shared" si="1"/>
        <v>1.5967402471444627</v>
      </c>
    </row>
    <row r="19" spans="1:4" x14ac:dyDescent="0.2">
      <c r="A19" s="161">
        <v>1963</v>
      </c>
      <c r="B19" s="162">
        <v>682.947</v>
      </c>
      <c r="C19" s="164">
        <f t="shared" si="0"/>
        <v>11.485000000000014</v>
      </c>
      <c r="D19" s="165">
        <f t="shared" si="1"/>
        <v>1.7104467564806369</v>
      </c>
    </row>
    <row r="20" spans="1:4" x14ac:dyDescent="0.2">
      <c r="A20" s="161">
        <v>1964</v>
      </c>
      <c r="B20" s="162">
        <v>696.14</v>
      </c>
      <c r="C20" s="164">
        <f t="shared" si="0"/>
        <v>13.192999999999984</v>
      </c>
      <c r="D20" s="165">
        <f t="shared" si="1"/>
        <v>1.9317750865001213</v>
      </c>
    </row>
    <row r="21" spans="1:4" x14ac:dyDescent="0.2">
      <c r="A21" s="161">
        <v>1965</v>
      </c>
      <c r="B21" s="162">
        <v>711.54700000000003</v>
      </c>
      <c r="C21" s="164">
        <f t="shared" si="0"/>
        <v>15.407000000000039</v>
      </c>
      <c r="D21" s="165">
        <f t="shared" si="1"/>
        <v>2.2132042405263364</v>
      </c>
    </row>
    <row r="22" spans="1:4" x14ac:dyDescent="0.2">
      <c r="A22" s="161">
        <v>1966</v>
      </c>
      <c r="B22" s="162">
        <v>729.37699999999995</v>
      </c>
      <c r="C22" s="164">
        <f t="shared" si="0"/>
        <v>17.829999999999927</v>
      </c>
      <c r="D22" s="165">
        <f t="shared" si="1"/>
        <v>2.5058077681446096</v>
      </c>
    </row>
    <row r="23" spans="1:4" x14ac:dyDescent="0.2">
      <c r="A23" s="161">
        <v>1967</v>
      </c>
      <c r="B23" s="162">
        <v>749.32899999999995</v>
      </c>
      <c r="C23" s="164">
        <f t="shared" si="0"/>
        <v>19.951999999999998</v>
      </c>
      <c r="D23" s="165">
        <f t="shared" si="1"/>
        <v>2.7354852154647049</v>
      </c>
    </row>
    <row r="24" spans="1:4" x14ac:dyDescent="0.2">
      <c r="A24" s="161">
        <v>1968</v>
      </c>
      <c r="B24" s="162">
        <v>770.74400000000003</v>
      </c>
      <c r="C24" s="164">
        <f t="shared" si="0"/>
        <v>21.415000000000077</v>
      </c>
      <c r="D24" s="165">
        <f t="shared" si="1"/>
        <v>2.8578901924255007</v>
      </c>
    </row>
    <row r="25" spans="1:4" x14ac:dyDescent="0.2">
      <c r="A25" s="161">
        <v>1969</v>
      </c>
      <c r="B25" s="162">
        <v>792.67700000000002</v>
      </c>
      <c r="C25" s="164">
        <f t="shared" si="0"/>
        <v>21.932999999999993</v>
      </c>
      <c r="D25" s="165">
        <f t="shared" si="1"/>
        <v>2.8456919547865427</v>
      </c>
    </row>
    <row r="26" spans="1:4" x14ac:dyDescent="0.2">
      <c r="A26" s="161">
        <v>1970</v>
      </c>
      <c r="B26" s="162">
        <v>814.37800000000004</v>
      </c>
      <c r="C26" s="164">
        <f t="shared" si="0"/>
        <v>21.701000000000022</v>
      </c>
      <c r="D26" s="165">
        <f t="shared" si="1"/>
        <v>2.7376850848454062</v>
      </c>
    </row>
    <row r="27" spans="1:4" x14ac:dyDescent="0.2">
      <c r="A27" s="161">
        <v>1971</v>
      </c>
      <c r="B27" s="162">
        <v>835.71699999999998</v>
      </c>
      <c r="C27" s="164">
        <f t="shared" si="0"/>
        <v>21.338999999999942</v>
      </c>
      <c r="D27" s="165">
        <f t="shared" si="1"/>
        <v>2.6202819820771115</v>
      </c>
    </row>
    <row r="28" spans="1:4" x14ac:dyDescent="0.2">
      <c r="A28" s="161">
        <v>1972</v>
      </c>
      <c r="B28" s="162">
        <v>856.71500000000003</v>
      </c>
      <c r="C28" s="164">
        <f t="shared" si="0"/>
        <v>20.998000000000047</v>
      </c>
      <c r="D28" s="165">
        <f t="shared" si="1"/>
        <v>2.5125730360875806</v>
      </c>
    </row>
    <row r="29" spans="1:4" x14ac:dyDescent="0.2">
      <c r="A29" s="161">
        <v>1973</v>
      </c>
      <c r="B29" s="162">
        <v>876.96</v>
      </c>
      <c r="C29" s="164">
        <f t="shared" si="0"/>
        <v>20.245000000000005</v>
      </c>
      <c r="D29" s="165">
        <f t="shared" si="1"/>
        <v>2.3630962455425673</v>
      </c>
    </row>
    <row r="30" spans="1:4" x14ac:dyDescent="0.2">
      <c r="A30" s="161">
        <v>1974</v>
      </c>
      <c r="B30" s="162">
        <v>896.005</v>
      </c>
      <c r="C30" s="164">
        <f t="shared" si="0"/>
        <v>19.044999999999959</v>
      </c>
      <c r="D30" s="165">
        <f t="shared" si="1"/>
        <v>2.1717068053274904</v>
      </c>
    </row>
    <row r="31" spans="1:4" x14ac:dyDescent="0.2">
      <c r="A31" s="161">
        <v>1975</v>
      </c>
      <c r="B31" s="162">
        <v>913.57</v>
      </c>
      <c r="C31" s="164">
        <f t="shared" si="0"/>
        <v>17.565000000000055</v>
      </c>
      <c r="D31" s="165">
        <f t="shared" si="1"/>
        <v>1.9603685247292209</v>
      </c>
    </row>
    <row r="32" spans="1:4" x14ac:dyDescent="0.2">
      <c r="A32" s="161">
        <v>1976</v>
      </c>
      <c r="B32" s="162">
        <v>929.45699999999999</v>
      </c>
      <c r="C32" s="164">
        <f t="shared" si="0"/>
        <v>15.886999999999944</v>
      </c>
      <c r="D32" s="166">
        <f t="shared" si="1"/>
        <v>1.739001937454157</v>
      </c>
    </row>
    <row r="33" spans="1:4" x14ac:dyDescent="0.2">
      <c r="A33" s="161">
        <v>1977</v>
      </c>
      <c r="B33" s="162">
        <v>943.82399999999996</v>
      </c>
      <c r="C33" s="164">
        <f t="shared" si="0"/>
        <v>14.366999999999962</v>
      </c>
      <c r="D33" s="165">
        <f t="shared" si="1"/>
        <v>1.545741223101226</v>
      </c>
    </row>
    <row r="34" spans="1:4" x14ac:dyDescent="0.2">
      <c r="A34" s="161">
        <v>1978</v>
      </c>
      <c r="B34" s="162">
        <v>957.21400000000006</v>
      </c>
      <c r="C34" s="164">
        <f t="shared" si="0"/>
        <v>13.3900000000001</v>
      </c>
      <c r="D34" s="165">
        <f t="shared" si="1"/>
        <v>1.4186967061655669</v>
      </c>
    </row>
    <row r="35" spans="1:4" x14ac:dyDescent="0.2">
      <c r="A35" s="161">
        <v>1979</v>
      </c>
      <c r="B35" s="162">
        <v>970.40800000000002</v>
      </c>
      <c r="C35" s="164">
        <f t="shared" si="0"/>
        <v>13.19399999999996</v>
      </c>
      <c r="D35" s="165">
        <f t="shared" si="1"/>
        <v>1.3783751595776867</v>
      </c>
    </row>
    <row r="36" spans="1:4" x14ac:dyDescent="0.2">
      <c r="A36" s="161">
        <v>1980</v>
      </c>
      <c r="B36" s="162">
        <v>984.01599999999996</v>
      </c>
      <c r="C36" s="164">
        <f t="shared" si="0"/>
        <v>13.607999999999947</v>
      </c>
      <c r="D36" s="165">
        <f t="shared" si="1"/>
        <v>1.402296765896401</v>
      </c>
    </row>
    <row r="37" spans="1:4" x14ac:dyDescent="0.2">
      <c r="A37" s="161">
        <v>1981</v>
      </c>
      <c r="B37" s="162">
        <v>998.07500000000005</v>
      </c>
      <c r="C37" s="164">
        <f t="shared" si="0"/>
        <v>14.059000000000083</v>
      </c>
      <c r="D37" s="165">
        <f t="shared" si="1"/>
        <v>1.4287369311068197</v>
      </c>
    </row>
    <row r="38" spans="1:4" x14ac:dyDescent="0.2">
      <c r="A38" s="161">
        <v>1982</v>
      </c>
      <c r="B38" s="162">
        <v>1012.534</v>
      </c>
      <c r="C38" s="164">
        <f t="shared" si="0"/>
        <v>14.458999999999946</v>
      </c>
      <c r="D38" s="165">
        <f t="shared" si="1"/>
        <v>1.4486887257971541</v>
      </c>
    </row>
    <row r="39" spans="1:4" x14ac:dyDescent="0.2">
      <c r="A39" s="161">
        <v>1983</v>
      </c>
      <c r="B39" s="162">
        <v>1027.788</v>
      </c>
      <c r="C39" s="164">
        <f t="shared" si="0"/>
        <v>15.254000000000019</v>
      </c>
      <c r="D39" s="165">
        <f t="shared" si="1"/>
        <v>1.5065173120112529</v>
      </c>
    </row>
    <row r="40" spans="1:4" x14ac:dyDescent="0.2">
      <c r="A40" s="161">
        <v>1984</v>
      </c>
      <c r="B40" s="162">
        <v>1044.2929999999999</v>
      </c>
      <c r="C40" s="164">
        <f t="shared" si="0"/>
        <v>16.504999999999882</v>
      </c>
      <c r="D40" s="165">
        <f t="shared" si="1"/>
        <v>1.6058759199367847</v>
      </c>
    </row>
    <row r="41" spans="1:4" x14ac:dyDescent="0.2">
      <c r="A41" s="161">
        <v>1985</v>
      </c>
      <c r="B41" s="162">
        <v>1062.299</v>
      </c>
      <c r="C41" s="164">
        <f t="shared" si="0"/>
        <v>18.006000000000085</v>
      </c>
      <c r="D41" s="165">
        <f t="shared" si="1"/>
        <v>1.7242287365710665</v>
      </c>
    </row>
    <row r="42" spans="1:4" x14ac:dyDescent="0.2">
      <c r="A42" s="161">
        <v>1986</v>
      </c>
      <c r="B42" s="162">
        <v>1082.028</v>
      </c>
      <c r="C42" s="164">
        <f t="shared" si="0"/>
        <v>19.729000000000042</v>
      </c>
      <c r="D42" s="165">
        <f t="shared" si="1"/>
        <v>1.8571983970614716</v>
      </c>
    </row>
    <row r="43" spans="1:4" x14ac:dyDescent="0.2">
      <c r="A43" s="161">
        <v>1987</v>
      </c>
      <c r="B43" s="162">
        <v>1103.202</v>
      </c>
      <c r="C43" s="164">
        <f t="shared" si="0"/>
        <v>21.173999999999978</v>
      </c>
      <c r="D43" s="165">
        <f t="shared" si="1"/>
        <v>1.9568809679601615</v>
      </c>
    </row>
    <row r="44" spans="1:4" x14ac:dyDescent="0.2">
      <c r="A44" s="161">
        <v>1988</v>
      </c>
      <c r="B44" s="162">
        <v>1124.9280000000001</v>
      </c>
      <c r="C44" s="164">
        <f t="shared" si="0"/>
        <v>21.726000000000113</v>
      </c>
      <c r="D44" s="165">
        <f t="shared" si="1"/>
        <v>1.969358286152501</v>
      </c>
    </row>
    <row r="45" spans="1:4" x14ac:dyDescent="0.2">
      <c r="A45" s="161">
        <v>1989</v>
      </c>
      <c r="B45" s="162">
        <v>1145.9760000000001</v>
      </c>
      <c r="C45" s="164">
        <f t="shared" si="0"/>
        <v>21.048000000000002</v>
      </c>
      <c r="D45" s="165">
        <f t="shared" si="1"/>
        <v>1.8710530807305001</v>
      </c>
    </row>
    <row r="46" spans="1:4" x14ac:dyDescent="0.2">
      <c r="A46" s="161">
        <v>1990</v>
      </c>
      <c r="B46" s="162">
        <v>1165.4290000000001</v>
      </c>
      <c r="C46" s="164">
        <f t="shared" si="0"/>
        <v>19.452999999999975</v>
      </c>
      <c r="D46" s="165">
        <f t="shared" si="1"/>
        <v>1.6975050088308981</v>
      </c>
    </row>
    <row r="47" spans="1:4" x14ac:dyDescent="0.2">
      <c r="A47" s="161">
        <v>1991</v>
      </c>
      <c r="B47" s="162">
        <v>1183.008</v>
      </c>
      <c r="C47" s="164">
        <f t="shared" si="0"/>
        <v>17.578999999999951</v>
      </c>
      <c r="D47" s="165">
        <f t="shared" si="1"/>
        <v>1.5083715953524368</v>
      </c>
    </row>
    <row r="48" spans="1:4" x14ac:dyDescent="0.2">
      <c r="A48" s="161">
        <v>1992</v>
      </c>
      <c r="B48" s="162">
        <v>1198.875</v>
      </c>
      <c r="C48" s="164">
        <f t="shared" si="0"/>
        <v>15.866999999999962</v>
      </c>
      <c r="D48" s="165">
        <f t="shared" si="1"/>
        <v>1.3412419865292509</v>
      </c>
    </row>
    <row r="49" spans="1:4" x14ac:dyDescent="0.2">
      <c r="A49" s="161">
        <v>1993</v>
      </c>
      <c r="B49" s="162">
        <v>1213.104</v>
      </c>
      <c r="C49" s="164">
        <f t="shared" si="0"/>
        <v>14.229000000000042</v>
      </c>
      <c r="D49" s="165">
        <f t="shared" si="1"/>
        <v>1.1868626837660341</v>
      </c>
    </row>
    <row r="50" spans="1:4" x14ac:dyDescent="0.2">
      <c r="A50" s="161">
        <v>1994</v>
      </c>
      <c r="B50" s="162">
        <v>1225.922</v>
      </c>
      <c r="C50" s="164">
        <f t="shared" si="0"/>
        <v>12.817999999999984</v>
      </c>
      <c r="D50" s="165">
        <f t="shared" si="1"/>
        <v>1.0566282857858835</v>
      </c>
    </row>
    <row r="51" spans="1:4" x14ac:dyDescent="0.2">
      <c r="A51" s="161">
        <v>1995</v>
      </c>
      <c r="B51" s="162">
        <v>1237.5309999999999</v>
      </c>
      <c r="C51" s="164">
        <f t="shared" si="0"/>
        <v>11.608999999999924</v>
      </c>
      <c r="D51" s="165">
        <f t="shared" si="1"/>
        <v>0.94696073649056978</v>
      </c>
    </row>
    <row r="52" spans="1:4" x14ac:dyDescent="0.2">
      <c r="A52" s="161">
        <v>1996</v>
      </c>
      <c r="B52" s="162">
        <v>1247.8969999999999</v>
      </c>
      <c r="C52" s="164">
        <f t="shared" si="0"/>
        <v>10.365999999999985</v>
      </c>
      <c r="D52" s="165">
        <f t="shared" si="1"/>
        <v>0.83763558246217551</v>
      </c>
    </row>
    <row r="53" spans="1:4" x14ac:dyDescent="0.2">
      <c r="A53" s="161">
        <v>1997</v>
      </c>
      <c r="B53" s="162">
        <v>1257.0219999999999</v>
      </c>
      <c r="C53" s="164">
        <f t="shared" si="0"/>
        <v>9.125</v>
      </c>
      <c r="D53" s="165">
        <f t="shared" si="1"/>
        <v>0.73123022172503027</v>
      </c>
    </row>
    <row r="54" spans="1:4" x14ac:dyDescent="0.2">
      <c r="A54" s="161">
        <v>1998</v>
      </c>
      <c r="B54" s="162">
        <v>1265.223</v>
      </c>
      <c r="C54" s="164">
        <f t="shared" si="0"/>
        <v>8.2010000000000218</v>
      </c>
      <c r="D54" s="165">
        <f t="shared" si="1"/>
        <v>0.65241499353233456</v>
      </c>
    </row>
    <row r="55" spans="1:4" x14ac:dyDescent="0.2">
      <c r="A55" s="161">
        <v>1999</v>
      </c>
      <c r="B55" s="162">
        <v>1272.915</v>
      </c>
      <c r="C55" s="164">
        <f t="shared" si="0"/>
        <v>7.6920000000000073</v>
      </c>
      <c r="D55" s="165">
        <f t="shared" si="1"/>
        <v>0.60795606782361744</v>
      </c>
    </row>
    <row r="56" spans="1:4" x14ac:dyDescent="0.2">
      <c r="A56" s="161">
        <v>2000</v>
      </c>
      <c r="B56" s="162">
        <v>1280.4290000000001</v>
      </c>
      <c r="C56" s="164">
        <f t="shared" si="0"/>
        <v>7.5140000000001237</v>
      </c>
      <c r="D56" s="165">
        <f t="shared" si="1"/>
        <v>0.59029864523555176</v>
      </c>
    </row>
    <row r="57" spans="1:4" x14ac:dyDescent="0.2">
      <c r="A57" s="161">
        <v>2001</v>
      </c>
      <c r="B57" s="162">
        <v>1287.8900000000001</v>
      </c>
      <c r="C57" s="164">
        <f t="shared" si="0"/>
        <v>7.4610000000000127</v>
      </c>
      <c r="D57" s="165">
        <f t="shared" si="1"/>
        <v>0.58269533101796445</v>
      </c>
    </row>
    <row r="58" spans="1:4" x14ac:dyDescent="0.2">
      <c r="A58" s="161">
        <v>2002</v>
      </c>
      <c r="B58" s="162">
        <v>1295.3219999999999</v>
      </c>
      <c r="C58" s="164">
        <f t="shared" si="0"/>
        <v>7.431999999999789</v>
      </c>
      <c r="D58" s="165">
        <f t="shared" si="1"/>
        <v>0.57706791729105655</v>
      </c>
    </row>
    <row r="59" spans="1:4" x14ac:dyDescent="0.2">
      <c r="A59" s="161">
        <v>2003</v>
      </c>
      <c r="B59" s="162">
        <v>1302.81</v>
      </c>
      <c r="C59" s="164">
        <f t="shared" si="0"/>
        <v>7.4880000000000564</v>
      </c>
      <c r="D59" s="165">
        <f t="shared" si="1"/>
        <v>0.57808019936356037</v>
      </c>
    </row>
    <row r="60" spans="1:4" x14ac:dyDescent="0.2">
      <c r="A60" s="161">
        <v>2004</v>
      </c>
      <c r="B60" s="162">
        <v>1310.414</v>
      </c>
      <c r="C60" s="164">
        <f t="shared" si="0"/>
        <v>7.6040000000000418</v>
      </c>
      <c r="D60" s="165">
        <f t="shared" si="1"/>
        <v>0.58366147020671033</v>
      </c>
    </row>
    <row r="61" spans="1:4" x14ac:dyDescent="0.2">
      <c r="A61" s="161">
        <v>2005</v>
      </c>
      <c r="B61" s="162">
        <v>1318.1769999999999</v>
      </c>
      <c r="C61" s="164">
        <f t="shared" si="0"/>
        <v>7.76299999999992</v>
      </c>
      <c r="D61" s="165">
        <f t="shared" si="1"/>
        <v>0.59240820076707967</v>
      </c>
    </row>
    <row r="62" spans="1:4" x14ac:dyDescent="0.2">
      <c r="A62" s="161">
        <v>2006</v>
      </c>
      <c r="B62" s="162">
        <v>1326.146</v>
      </c>
      <c r="C62" s="164">
        <f t="shared" si="0"/>
        <v>7.9690000000000509</v>
      </c>
      <c r="D62" s="165">
        <f t="shared" si="1"/>
        <v>0.60454703730986437</v>
      </c>
    </row>
    <row r="63" spans="1:4" x14ac:dyDescent="0.2">
      <c r="A63" s="161">
        <v>2007</v>
      </c>
      <c r="B63" s="162">
        <v>1334.3440000000001</v>
      </c>
      <c r="C63" s="164">
        <f t="shared" si="0"/>
        <v>8.1980000000000928</v>
      </c>
      <c r="D63" s="165">
        <f t="shared" si="1"/>
        <v>0.61818231175150351</v>
      </c>
    </row>
    <row r="64" spans="1:4" x14ac:dyDescent="0.2">
      <c r="A64" s="161">
        <v>2008</v>
      </c>
      <c r="B64" s="162">
        <v>1342.7329999999999</v>
      </c>
      <c r="C64" s="164">
        <f t="shared" si="0"/>
        <v>8.3889999999998963</v>
      </c>
      <c r="D64" s="165">
        <f t="shared" si="1"/>
        <v>0.62869844657748641</v>
      </c>
    </row>
    <row r="65" spans="1:4" x14ac:dyDescent="0.2">
      <c r="A65" s="161">
        <v>2009</v>
      </c>
      <c r="B65" s="162">
        <v>1351.248</v>
      </c>
      <c r="C65" s="164">
        <f t="shared" si="0"/>
        <v>8.5150000000001</v>
      </c>
      <c r="D65" s="165">
        <f t="shared" si="1"/>
        <v>0.63415437022848919</v>
      </c>
    </row>
    <row r="66" spans="1:4" x14ac:dyDescent="0.2">
      <c r="A66" s="161">
        <v>2010</v>
      </c>
      <c r="B66" s="162">
        <v>1359.8209999999999</v>
      </c>
      <c r="C66" s="164">
        <f t="shared" si="0"/>
        <v>8.5729999999998654</v>
      </c>
      <c r="D66" s="165">
        <f t="shared" si="1"/>
        <v>0.63445052277597191</v>
      </c>
    </row>
    <row r="67" spans="1:4" x14ac:dyDescent="0.2">
      <c r="A67" s="161">
        <v>2011</v>
      </c>
      <c r="B67" s="162">
        <v>1368.44</v>
      </c>
      <c r="C67" s="164">
        <f t="shared" si="0"/>
        <v>8.6190000000001419</v>
      </c>
      <c r="D67" s="165">
        <f t="shared" si="1"/>
        <v>0.63383342366386031</v>
      </c>
    </row>
    <row r="68" spans="1:4" x14ac:dyDescent="0.2">
      <c r="A68" s="161">
        <v>2012</v>
      </c>
      <c r="B68" s="162">
        <v>1377.0650000000001</v>
      </c>
      <c r="C68" s="164">
        <f t="shared" si="0"/>
        <v>8.625</v>
      </c>
      <c r="D68" s="165">
        <f t="shared" si="1"/>
        <v>0.63027973458829034</v>
      </c>
    </row>
    <row r="69" spans="1:4" x14ac:dyDescent="0.2">
      <c r="A69" s="161">
        <v>2013</v>
      </c>
      <c r="B69" s="162">
        <v>1385.567</v>
      </c>
      <c r="C69" s="164">
        <f t="shared" si="0"/>
        <v>8.5019999999999527</v>
      </c>
      <c r="D69" s="165">
        <f t="shared" si="1"/>
        <v>0.61740005010656374</v>
      </c>
    </row>
    <row r="70" spans="1:4" x14ac:dyDescent="0.2">
      <c r="A70" s="161">
        <v>2014</v>
      </c>
      <c r="B70" s="162">
        <v>1393.7840000000001</v>
      </c>
      <c r="C70" s="164">
        <f t="shared" si="0"/>
        <v>8.2170000000000982</v>
      </c>
      <c r="D70" s="165">
        <f t="shared" si="1"/>
        <v>0.59304241512681077</v>
      </c>
    </row>
    <row r="71" spans="1:4" x14ac:dyDescent="0.2">
      <c r="A71" s="161">
        <v>2015</v>
      </c>
      <c r="B71" s="162">
        <v>1401.587</v>
      </c>
      <c r="C71" s="164">
        <f t="shared" ref="C71:C106" si="2">B71-B70</f>
        <v>7.8029999999998836</v>
      </c>
      <c r="D71" s="165">
        <f t="shared" ref="D71:D106" si="3">100*(B71-B70)/B70</f>
        <v>0.55984284508933113</v>
      </c>
    </row>
    <row r="72" spans="1:4" x14ac:dyDescent="0.2">
      <c r="A72" s="161">
        <v>2016</v>
      </c>
      <c r="B72" s="162">
        <v>1408.922</v>
      </c>
      <c r="C72" s="164">
        <f t="shared" si="2"/>
        <v>7.3350000000000364</v>
      </c>
      <c r="D72" s="165">
        <f t="shared" si="3"/>
        <v>0.52333533344701655</v>
      </c>
    </row>
    <row r="73" spans="1:4" x14ac:dyDescent="0.2">
      <c r="A73" s="161">
        <v>2017</v>
      </c>
      <c r="B73" s="162">
        <v>1415.77</v>
      </c>
      <c r="C73" s="164">
        <f t="shared" si="2"/>
        <v>6.8479999999999563</v>
      </c>
      <c r="D73" s="165">
        <f t="shared" si="3"/>
        <v>0.48604535950180039</v>
      </c>
    </row>
    <row r="74" spans="1:4" x14ac:dyDescent="0.2">
      <c r="A74" s="161">
        <v>2018</v>
      </c>
      <c r="B74" s="162">
        <v>1422.075</v>
      </c>
      <c r="C74" s="164">
        <f t="shared" si="2"/>
        <v>6.3050000000000637</v>
      </c>
      <c r="D74" s="165">
        <f t="shared" si="3"/>
        <v>0.4453406979947353</v>
      </c>
    </row>
    <row r="75" spans="1:4" x14ac:dyDescent="0.2">
      <c r="A75" s="161">
        <v>2019</v>
      </c>
      <c r="B75" s="162">
        <v>1427.7850000000001</v>
      </c>
      <c r="C75" s="164">
        <f t="shared" si="2"/>
        <v>5.7100000000000364</v>
      </c>
      <c r="D75" s="165">
        <f t="shared" si="3"/>
        <v>0.40152593920855345</v>
      </c>
    </row>
    <row r="76" spans="1:4" x14ac:dyDescent="0.2">
      <c r="A76" s="161">
        <v>2020</v>
      </c>
      <c r="B76" s="162">
        <v>1432.8679999999999</v>
      </c>
      <c r="C76" s="164">
        <f t="shared" si="2"/>
        <v>5.0829999999998563</v>
      </c>
      <c r="D76" s="165">
        <f t="shared" si="3"/>
        <v>0.35600598129269156</v>
      </c>
    </row>
    <row r="77" spans="1:4" x14ac:dyDescent="0.2">
      <c r="A77" s="161">
        <v>2021</v>
      </c>
      <c r="B77" s="162">
        <v>1437.289</v>
      </c>
      <c r="C77" s="164">
        <f t="shared" si="2"/>
        <v>4.4210000000000491</v>
      </c>
      <c r="D77" s="165">
        <f t="shared" si="3"/>
        <v>0.30854202899360228</v>
      </c>
    </row>
    <row r="78" spans="1:4" x14ac:dyDescent="0.2">
      <c r="A78" s="161">
        <v>2022</v>
      </c>
      <c r="B78" s="162">
        <v>1441.0509999999999</v>
      </c>
      <c r="C78" s="164">
        <f t="shared" si="2"/>
        <v>3.7619999999999436</v>
      </c>
      <c r="D78" s="165">
        <f t="shared" si="3"/>
        <v>0.26174276711224698</v>
      </c>
    </row>
    <row r="79" spans="1:4" x14ac:dyDescent="0.2">
      <c r="A79" s="161">
        <v>2023</v>
      </c>
      <c r="B79" s="162">
        <v>1444.204</v>
      </c>
      <c r="C79" s="164">
        <f t="shared" si="2"/>
        <v>3.15300000000002</v>
      </c>
      <c r="D79" s="165">
        <f t="shared" si="3"/>
        <v>0.21879864071431337</v>
      </c>
    </row>
    <row r="80" spans="1:4" x14ac:dyDescent="0.2">
      <c r="A80" s="161">
        <v>2024</v>
      </c>
      <c r="B80" s="162">
        <v>1446.827</v>
      </c>
      <c r="C80" s="164">
        <f t="shared" si="2"/>
        <v>2.6230000000000473</v>
      </c>
      <c r="D80" s="165">
        <f t="shared" si="3"/>
        <v>0.1816225408598818</v>
      </c>
    </row>
    <row r="81" spans="1:4" x14ac:dyDescent="0.2">
      <c r="A81" s="161">
        <v>2025</v>
      </c>
      <c r="B81" s="162">
        <v>1448.9839999999999</v>
      </c>
      <c r="C81" s="164">
        <f t="shared" si="2"/>
        <v>2.1569999999999254</v>
      </c>
      <c r="D81" s="165">
        <f t="shared" si="3"/>
        <v>0.14908485948906991</v>
      </c>
    </row>
    <row r="82" spans="1:4" x14ac:dyDescent="0.2">
      <c r="A82" s="161">
        <v>2026</v>
      </c>
      <c r="B82" s="162">
        <v>1450.6890000000001</v>
      </c>
      <c r="C82" s="164">
        <f t="shared" si="2"/>
        <v>1.7050000000001546</v>
      </c>
      <c r="D82" s="165">
        <f t="shared" si="3"/>
        <v>0.11766865610663435</v>
      </c>
    </row>
    <row r="83" spans="1:4" x14ac:dyDescent="0.2">
      <c r="A83" s="161">
        <v>2027</v>
      </c>
      <c r="B83" s="162">
        <v>1451.943</v>
      </c>
      <c r="C83" s="164">
        <f t="shared" si="2"/>
        <v>1.2539999999999054</v>
      </c>
      <c r="D83" s="165">
        <f t="shared" si="3"/>
        <v>8.64416839170839E-2</v>
      </c>
    </row>
    <row r="84" spans="1:4" x14ac:dyDescent="0.2">
      <c r="A84" s="161">
        <v>2028</v>
      </c>
      <c r="B84" s="162">
        <v>1452.7760000000001</v>
      </c>
      <c r="C84" s="164">
        <f t="shared" si="2"/>
        <v>0.83300000000008367</v>
      </c>
      <c r="D84" s="165">
        <f t="shared" si="3"/>
        <v>5.7371398188502142E-2</v>
      </c>
    </row>
    <row r="85" spans="1:4" x14ac:dyDescent="0.2">
      <c r="A85" s="161">
        <v>2029</v>
      </c>
      <c r="B85" s="162">
        <v>1453.2190000000001</v>
      </c>
      <c r="C85" s="164">
        <f t="shared" si="2"/>
        <v>0.44299999999998363</v>
      </c>
      <c r="D85" s="165">
        <f t="shared" si="3"/>
        <v>3.0493345154379174E-2</v>
      </c>
    </row>
    <row r="86" spans="1:4" x14ac:dyDescent="0.2">
      <c r="A86" s="161">
        <v>2030</v>
      </c>
      <c r="B86" s="162">
        <v>1453.297</v>
      </c>
      <c r="C86" s="164">
        <f t="shared" si="2"/>
        <v>7.7999999999974534E-2</v>
      </c>
      <c r="D86" s="165">
        <f t="shared" si="3"/>
        <v>5.3673947285284964E-3</v>
      </c>
    </row>
    <row r="87" spans="1:4" x14ac:dyDescent="0.2">
      <c r="A87" s="161">
        <v>2031</v>
      </c>
      <c r="B87" s="162">
        <v>1453.03</v>
      </c>
      <c r="C87" s="164">
        <f t="shared" si="2"/>
        <v>-0.26700000000005275</v>
      </c>
      <c r="D87" s="165">
        <f t="shared" si="3"/>
        <v>-1.8372018933504489E-2</v>
      </c>
    </row>
    <row r="88" spans="1:4" x14ac:dyDescent="0.2">
      <c r="A88" s="161">
        <v>2032</v>
      </c>
      <c r="B88" s="162">
        <v>1452.4269999999999</v>
      </c>
      <c r="C88" s="164">
        <f t="shared" si="2"/>
        <v>-0.60300000000006548</v>
      </c>
      <c r="D88" s="165">
        <f t="shared" si="3"/>
        <v>-4.1499487278312597E-2</v>
      </c>
    </row>
    <row r="89" spans="1:4" x14ac:dyDescent="0.2">
      <c r="A89" s="161">
        <v>2033</v>
      </c>
      <c r="B89" s="162">
        <v>1451.4880000000001</v>
      </c>
      <c r="C89" s="164">
        <f t="shared" si="2"/>
        <v>-0.93899999999985084</v>
      </c>
      <c r="D89" s="165">
        <f t="shared" si="3"/>
        <v>-6.465040928045615E-2</v>
      </c>
    </row>
    <row r="90" spans="1:4" x14ac:dyDescent="0.2">
      <c r="A90" s="161">
        <v>2034</v>
      </c>
      <c r="B90" s="162">
        <v>1450.2090000000001</v>
      </c>
      <c r="C90" s="164">
        <f t="shared" si="2"/>
        <v>-1.2789999999999964</v>
      </c>
      <c r="D90" s="165">
        <f t="shared" si="3"/>
        <v>-8.811647082166689E-2</v>
      </c>
    </row>
    <row r="91" spans="1:4" x14ac:dyDescent="0.2">
      <c r="A91" s="161">
        <v>2035</v>
      </c>
      <c r="B91" s="162">
        <v>1448.5889999999999</v>
      </c>
      <c r="C91" s="164">
        <f t="shared" si="2"/>
        <v>-1.6200000000001182</v>
      </c>
      <c r="D91" s="165">
        <f t="shared" si="3"/>
        <v>-0.11170803656577212</v>
      </c>
    </row>
    <row r="92" spans="1:4" x14ac:dyDescent="0.2">
      <c r="A92" s="161">
        <v>2036</v>
      </c>
      <c r="B92" s="162">
        <v>1446.635</v>
      </c>
      <c r="C92" s="164">
        <f t="shared" si="2"/>
        <v>-1.9539999999999509</v>
      </c>
      <c r="D92" s="165">
        <f t="shared" si="3"/>
        <v>-0.13488988249944953</v>
      </c>
    </row>
    <row r="93" spans="1:4" x14ac:dyDescent="0.2">
      <c r="A93" s="161">
        <v>2037</v>
      </c>
      <c r="B93" s="162">
        <v>1444.3530000000001</v>
      </c>
      <c r="C93" s="164">
        <f t="shared" si="2"/>
        <v>-2.2819999999999254</v>
      </c>
      <c r="D93" s="165">
        <f t="shared" si="3"/>
        <v>-0.15774538843591682</v>
      </c>
    </row>
    <row r="94" spans="1:4" x14ac:dyDescent="0.2">
      <c r="A94" s="161">
        <v>2038</v>
      </c>
      <c r="B94" s="162">
        <v>1441.74</v>
      </c>
      <c r="C94" s="164">
        <f t="shared" si="2"/>
        <v>-2.6130000000000564</v>
      </c>
      <c r="D94" s="165">
        <f t="shared" si="3"/>
        <v>-0.18091145308661083</v>
      </c>
    </row>
    <row r="95" spans="1:4" x14ac:dyDescent="0.2">
      <c r="A95" s="161">
        <v>2039</v>
      </c>
      <c r="B95" s="162">
        <v>1438.79</v>
      </c>
      <c r="C95" s="164">
        <f t="shared" si="2"/>
        <v>-2.9500000000000455</v>
      </c>
      <c r="D95" s="165">
        <f t="shared" si="3"/>
        <v>-0.20461386935231354</v>
      </c>
    </row>
    <row r="96" spans="1:4" x14ac:dyDescent="0.2">
      <c r="A96" s="161">
        <v>2040</v>
      </c>
      <c r="B96" s="162">
        <v>1435.499</v>
      </c>
      <c r="C96" s="164">
        <f t="shared" si="2"/>
        <v>-3.29099999999994</v>
      </c>
      <c r="D96" s="165">
        <f t="shared" si="3"/>
        <v>-0.22873386665183523</v>
      </c>
    </row>
    <row r="97" spans="1:7" x14ac:dyDescent="0.2">
      <c r="A97" s="161">
        <v>2041</v>
      </c>
      <c r="B97" s="162">
        <v>1431.874</v>
      </c>
      <c r="C97" s="164">
        <f t="shared" si="2"/>
        <v>-3.625</v>
      </c>
      <c r="D97" s="165">
        <f t="shared" si="3"/>
        <v>-0.25252542843986653</v>
      </c>
    </row>
    <row r="98" spans="1:7" x14ac:dyDescent="0.2">
      <c r="A98" s="161">
        <v>2042</v>
      </c>
      <c r="B98" s="162">
        <v>1427.921</v>
      </c>
      <c r="C98" s="164">
        <f t="shared" si="2"/>
        <v>-3.9529999999999745</v>
      </c>
      <c r="D98" s="165">
        <f t="shared" si="3"/>
        <v>-0.27607177726531623</v>
      </c>
    </row>
    <row r="99" spans="1:7" x14ac:dyDescent="0.2">
      <c r="A99" s="161">
        <v>2043</v>
      </c>
      <c r="B99" s="162">
        <v>1423.64</v>
      </c>
      <c r="C99" s="164">
        <f t="shared" si="2"/>
        <v>-4.2809999999999491</v>
      </c>
      <c r="D99" s="165">
        <f t="shared" si="3"/>
        <v>-0.29980650190031166</v>
      </c>
    </row>
    <row r="100" spans="1:7" x14ac:dyDescent="0.2">
      <c r="A100" s="161">
        <v>2044</v>
      </c>
      <c r="B100" s="162">
        <v>1419.028</v>
      </c>
      <c r="C100" s="164">
        <f t="shared" si="2"/>
        <v>-4.61200000000008</v>
      </c>
      <c r="D100" s="165">
        <f t="shared" si="3"/>
        <v>-0.32395830406564019</v>
      </c>
    </row>
    <row r="101" spans="1:7" x14ac:dyDescent="0.2">
      <c r="A101" s="161">
        <v>2045</v>
      </c>
      <c r="B101" s="162">
        <v>1414.0889999999999</v>
      </c>
      <c r="C101" s="164">
        <f t="shared" si="2"/>
        <v>-4.9390000000000782</v>
      </c>
      <c r="D101" s="165">
        <f t="shared" si="3"/>
        <v>-0.34805514760808653</v>
      </c>
    </row>
    <row r="102" spans="1:7" x14ac:dyDescent="0.2">
      <c r="A102" s="161">
        <v>2046</v>
      </c>
      <c r="B102" s="162">
        <v>1408.83</v>
      </c>
      <c r="C102" s="164">
        <f t="shared" si="2"/>
        <v>-5.2590000000000146</v>
      </c>
      <c r="D102" s="165">
        <f t="shared" si="3"/>
        <v>-0.37190021278717356</v>
      </c>
    </row>
    <row r="103" spans="1:7" x14ac:dyDescent="0.2">
      <c r="A103" s="161">
        <v>2047</v>
      </c>
      <c r="B103" s="162">
        <v>1403.2670000000001</v>
      </c>
      <c r="C103" s="164">
        <f t="shared" si="2"/>
        <v>-5.5629999999998745</v>
      </c>
      <c r="D103" s="165">
        <f t="shared" si="3"/>
        <v>-0.39486666240780471</v>
      </c>
    </row>
    <row r="104" spans="1:7" x14ac:dyDescent="0.2">
      <c r="A104" s="161">
        <v>2048</v>
      </c>
      <c r="B104" s="162">
        <v>1397.421</v>
      </c>
      <c r="C104" s="164">
        <f t="shared" si="2"/>
        <v>-5.8460000000000036</v>
      </c>
      <c r="D104" s="165">
        <f t="shared" si="3"/>
        <v>-0.41659926443078926</v>
      </c>
    </row>
    <row r="105" spans="1:7" x14ac:dyDescent="0.2">
      <c r="A105" s="167">
        <v>2049</v>
      </c>
      <c r="B105" s="168">
        <v>1391.316</v>
      </c>
      <c r="C105" s="169">
        <f t="shared" si="2"/>
        <v>-6.1050000000000182</v>
      </c>
      <c r="D105" s="170">
        <f t="shared" si="3"/>
        <v>-0.4368762169739841</v>
      </c>
    </row>
    <row r="106" spans="1:7" x14ac:dyDescent="0.2">
      <c r="A106" s="171">
        <v>2050</v>
      </c>
      <c r="B106" s="172">
        <v>1384.9770000000001</v>
      </c>
      <c r="C106" s="173">
        <f t="shared" si="2"/>
        <v>-6.3389999999999418</v>
      </c>
      <c r="D106" s="174">
        <f t="shared" si="3"/>
        <v>-0.45561180925109335</v>
      </c>
    </row>
    <row r="107" spans="1:7" x14ac:dyDescent="0.2">
      <c r="A107" s="109"/>
      <c r="B107" s="110"/>
      <c r="C107" s="110"/>
      <c r="D107" s="111"/>
    </row>
    <row r="108" spans="1:7" ht="25.5" customHeight="1" x14ac:dyDescent="0.2">
      <c r="A108" s="295" t="s">
        <v>70</v>
      </c>
      <c r="B108" s="295"/>
      <c r="C108" s="295"/>
      <c r="D108" s="295"/>
      <c r="E108" s="295"/>
      <c r="F108" s="295"/>
      <c r="G108" s="295"/>
    </row>
    <row r="110" spans="1:7" ht="27" customHeight="1" x14ac:dyDescent="0.2">
      <c r="A110" s="296" t="s">
        <v>71</v>
      </c>
      <c r="B110" s="296"/>
      <c r="C110" s="296"/>
      <c r="D110" s="296"/>
      <c r="E110" s="296"/>
      <c r="F110" s="296"/>
      <c r="G110" s="296"/>
    </row>
    <row r="111" spans="1:7" x14ac:dyDescent="0.2">
      <c r="A111" s="296"/>
      <c r="B111" s="296"/>
      <c r="C111" s="296"/>
      <c r="D111" s="296"/>
      <c r="E111" s="296"/>
      <c r="F111" s="296"/>
      <c r="G111" s="296"/>
    </row>
    <row r="118" spans="4:4" x14ac:dyDescent="0.2">
      <c r="D118" s="112"/>
    </row>
    <row r="119" spans="4:4" x14ac:dyDescent="0.2">
      <c r="D119" s="112"/>
    </row>
    <row r="120" spans="4:4" x14ac:dyDescent="0.2">
      <c r="D120" s="112"/>
    </row>
    <row r="121" spans="4:4" x14ac:dyDescent="0.2">
      <c r="D121" s="112"/>
    </row>
    <row r="122" spans="4:4" x14ac:dyDescent="0.2">
      <c r="D122" s="112"/>
    </row>
    <row r="123" spans="4:4" x14ac:dyDescent="0.2">
      <c r="D123" s="112"/>
    </row>
    <row r="124" spans="4:4" x14ac:dyDescent="0.2">
      <c r="D124" s="112"/>
    </row>
    <row r="125" spans="4:4" x14ac:dyDescent="0.2">
      <c r="D125" s="112"/>
    </row>
    <row r="126" spans="4:4" x14ac:dyDescent="0.2">
      <c r="D126" s="112"/>
    </row>
    <row r="127" spans="4:4" x14ac:dyDescent="0.2">
      <c r="D127" s="112"/>
    </row>
    <row r="128" spans="4:4" x14ac:dyDescent="0.2">
      <c r="D128" s="112"/>
    </row>
    <row r="129" spans="4:4" x14ac:dyDescent="0.2">
      <c r="D129" s="112"/>
    </row>
    <row r="130" spans="4:4" x14ac:dyDescent="0.2">
      <c r="D130" s="112"/>
    </row>
    <row r="131" spans="4:4" x14ac:dyDescent="0.2">
      <c r="D131" s="112"/>
    </row>
    <row r="132" spans="4:4" x14ac:dyDescent="0.2">
      <c r="D132" s="112"/>
    </row>
    <row r="133" spans="4:4" x14ac:dyDescent="0.2">
      <c r="D133" s="112"/>
    </row>
    <row r="134" spans="4:4" x14ac:dyDescent="0.2">
      <c r="D134" s="112"/>
    </row>
    <row r="135" spans="4:4" x14ac:dyDescent="0.2">
      <c r="D135" s="112"/>
    </row>
    <row r="136" spans="4:4" x14ac:dyDescent="0.2">
      <c r="D136" s="112"/>
    </row>
    <row r="137" spans="4:4" x14ac:dyDescent="0.2">
      <c r="D137" s="112"/>
    </row>
  </sheetData>
  <mergeCells count="3">
    <mergeCell ref="B4:C4"/>
    <mergeCell ref="A108:G108"/>
    <mergeCell ref="A110:G111"/>
  </mergeCells>
  <pageMargins left="0.25" right="0.25" top="0.75" bottom="0.75" header="0.3" footer="0.3"/>
  <pageSetup scale="71" orientation="portrait" r:id="rId1"/>
  <headerFooter alignWithMargins="0"/>
  <rowBreaks count="1" manualBreakCount="1">
    <brk id="7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zoomScaleNormal="100" workbookViewId="0"/>
  </sheetViews>
  <sheetFormatPr defaultRowHeight="14.25" customHeight="1" x14ac:dyDescent="0.25"/>
  <cols>
    <col min="1" max="1" width="7.7109375" style="32" customWidth="1"/>
    <col min="2" max="3" width="13.7109375" style="32" customWidth="1"/>
    <col min="4" max="16384" width="9.140625" style="32"/>
  </cols>
  <sheetData>
    <row r="1" spans="1:3" s="36" customFormat="1" ht="12.75" x14ac:dyDescent="0.2">
      <c r="A1" s="35" t="s">
        <v>112</v>
      </c>
      <c r="C1" s="37"/>
    </row>
    <row r="2" spans="1:3" s="36" customFormat="1" ht="12.75" x14ac:dyDescent="0.2">
      <c r="A2" s="38"/>
      <c r="C2" s="37"/>
    </row>
    <row r="3" spans="1:3" s="36" customFormat="1" ht="12.75" x14ac:dyDescent="0.2">
      <c r="A3" s="39" t="s">
        <v>0</v>
      </c>
      <c r="B3" s="40" t="s">
        <v>13</v>
      </c>
      <c r="C3" s="40" t="s">
        <v>25</v>
      </c>
    </row>
    <row r="4" spans="1:3" s="36" customFormat="1" ht="12.75" x14ac:dyDescent="0.2">
      <c r="A4" s="41" t="s">
        <v>26</v>
      </c>
      <c r="B4" s="297" t="s">
        <v>27</v>
      </c>
      <c r="C4" s="297"/>
    </row>
    <row r="5" spans="1:3" s="36" customFormat="1" ht="12.75" x14ac:dyDescent="0.2">
      <c r="A5" s="41"/>
      <c r="C5" s="42"/>
    </row>
    <row r="6" spans="1:3" s="36" customFormat="1" ht="12.75" x14ac:dyDescent="0.2">
      <c r="A6" s="113">
        <v>1961</v>
      </c>
      <c r="B6" s="141">
        <v>85.618571000000003</v>
      </c>
      <c r="C6" s="142">
        <v>406.180364</v>
      </c>
    </row>
    <row r="7" spans="1:3" s="36" customFormat="1" ht="12.75" x14ac:dyDescent="0.2">
      <c r="A7" s="113">
        <v>1962</v>
      </c>
      <c r="B7" s="141">
        <v>78.919826</v>
      </c>
      <c r="C7" s="142">
        <v>422.96086600000001</v>
      </c>
    </row>
    <row r="8" spans="1:3" s="36" customFormat="1" ht="12.75" x14ac:dyDescent="0.2">
      <c r="A8" s="113">
        <v>1963</v>
      </c>
      <c r="B8" s="141">
        <v>103.32026399999999</v>
      </c>
      <c r="C8" s="142">
        <v>447.860838</v>
      </c>
    </row>
    <row r="9" spans="1:3" s="36" customFormat="1" ht="12.75" x14ac:dyDescent="0.2">
      <c r="A9" s="113">
        <v>1964</v>
      </c>
      <c r="B9" s="141">
        <v>134.79605100000001</v>
      </c>
      <c r="C9" s="142">
        <v>459.06327499999998</v>
      </c>
    </row>
    <row r="10" spans="1:3" s="36" customFormat="1" ht="12.75" x14ac:dyDescent="0.2">
      <c r="A10" s="113">
        <v>1965</v>
      </c>
      <c r="B10" s="141">
        <v>155.44462200000001</v>
      </c>
      <c r="C10" s="142">
        <v>496.42449299999998</v>
      </c>
    </row>
    <row r="11" spans="1:3" s="36" customFormat="1" ht="12.75" x14ac:dyDescent="0.2">
      <c r="A11" s="113">
        <v>1966</v>
      </c>
      <c r="B11" s="141">
        <v>170.09521100000001</v>
      </c>
      <c r="C11" s="142">
        <v>510.430408</v>
      </c>
    </row>
    <row r="12" spans="1:3" s="36" customFormat="1" ht="12.75" x14ac:dyDescent="0.2">
      <c r="A12" s="113">
        <v>1967</v>
      </c>
      <c r="B12" s="141">
        <v>196.73596599999999</v>
      </c>
      <c r="C12" s="142">
        <v>547.59030199999995</v>
      </c>
    </row>
    <row r="13" spans="1:3" s="36" customFormat="1" ht="12.75" x14ac:dyDescent="0.2">
      <c r="A13" s="113">
        <v>1968</v>
      </c>
      <c r="B13" s="141">
        <v>193.37010000000001</v>
      </c>
      <c r="C13" s="142">
        <v>547.00925900000004</v>
      </c>
    </row>
    <row r="14" spans="1:3" s="36" customFormat="1" ht="12.75" x14ac:dyDescent="0.2">
      <c r="A14" s="113">
        <v>1969</v>
      </c>
      <c r="B14" s="141">
        <v>182.01196400000001</v>
      </c>
      <c r="C14" s="142">
        <v>537.64381300000002</v>
      </c>
    </row>
    <row r="15" spans="1:3" s="36" customFormat="1" ht="12.75" x14ac:dyDescent="0.2">
      <c r="A15" s="113">
        <v>1970</v>
      </c>
      <c r="B15" s="141">
        <v>175.96416199999999</v>
      </c>
      <c r="C15" s="142">
        <v>547.23112600000002</v>
      </c>
    </row>
    <row r="16" spans="1:3" s="36" customFormat="1" ht="12.75" x14ac:dyDescent="0.2">
      <c r="A16" s="113">
        <v>1971</v>
      </c>
      <c r="B16" s="141">
        <v>209.52335299999999</v>
      </c>
      <c r="C16" s="142">
        <v>618.410886</v>
      </c>
    </row>
    <row r="17" spans="1:3" s="36" customFormat="1" ht="12.75" x14ac:dyDescent="0.2">
      <c r="A17" s="113">
        <v>1972</v>
      </c>
      <c r="B17" s="141">
        <v>253.96243799999999</v>
      </c>
      <c r="C17" s="142">
        <v>669.13811499999997</v>
      </c>
    </row>
    <row r="18" spans="1:3" s="36" customFormat="1" ht="12.75" x14ac:dyDescent="0.2">
      <c r="A18" s="113">
        <v>1973</v>
      </c>
      <c r="B18" s="141">
        <v>267.88429300000001</v>
      </c>
      <c r="C18" s="142">
        <v>684.133152</v>
      </c>
    </row>
    <row r="19" spans="1:3" s="36" customFormat="1" ht="12.75" x14ac:dyDescent="0.2">
      <c r="A19" s="113">
        <v>1974</v>
      </c>
      <c r="B19" s="141">
        <v>261.91292499999997</v>
      </c>
      <c r="C19" s="142">
        <v>687.59478100000001</v>
      </c>
    </row>
    <row r="20" spans="1:3" s="36" customFormat="1" ht="12.75" x14ac:dyDescent="0.2">
      <c r="A20" s="113">
        <v>1975</v>
      </c>
      <c r="B20" s="143">
        <v>263.97488299999998</v>
      </c>
      <c r="C20" s="142">
        <v>685.65045599999996</v>
      </c>
    </row>
    <row r="21" spans="1:3" s="36" customFormat="1" ht="12.75" x14ac:dyDescent="0.2">
      <c r="A21" s="113">
        <v>1976</v>
      </c>
      <c r="B21" s="143">
        <v>284.924443</v>
      </c>
      <c r="C21" s="142">
        <v>682.37151500000004</v>
      </c>
    </row>
    <row r="22" spans="1:3" s="36" customFormat="1" ht="12.75" x14ac:dyDescent="0.2">
      <c r="A22" s="113">
        <v>1977</v>
      </c>
      <c r="B22" s="143">
        <v>291.38474600000001</v>
      </c>
      <c r="C22" s="142">
        <v>711.24443799999995</v>
      </c>
    </row>
    <row r="23" spans="1:3" s="36" customFormat="1" ht="12.75" x14ac:dyDescent="0.2">
      <c r="A23" s="113">
        <v>1978</v>
      </c>
      <c r="B23" s="143">
        <v>296.03085900000002</v>
      </c>
      <c r="C23" s="142">
        <v>737.45108900000002</v>
      </c>
    </row>
    <row r="24" spans="1:3" s="36" customFormat="1" ht="12.75" x14ac:dyDescent="0.2">
      <c r="A24" s="113">
        <v>1979</v>
      </c>
      <c r="B24" s="143">
        <v>306.139815</v>
      </c>
      <c r="C24" s="142">
        <v>764.957041</v>
      </c>
    </row>
    <row r="25" spans="1:3" s="36" customFormat="1" ht="12.75" x14ac:dyDescent="0.2">
      <c r="A25" s="113">
        <v>1980</v>
      </c>
      <c r="B25" s="143">
        <v>325.67774400000002</v>
      </c>
      <c r="C25" s="142">
        <v>797.77753199999995</v>
      </c>
    </row>
    <row r="26" spans="1:3" s="36" customFormat="1" ht="12.75" x14ac:dyDescent="0.2">
      <c r="A26" s="113">
        <v>1981</v>
      </c>
      <c r="B26" s="143">
        <v>310.72304100000002</v>
      </c>
      <c r="C26" s="142">
        <v>780.62661400000002</v>
      </c>
    </row>
    <row r="27" spans="1:3" s="36" customFormat="1" ht="12.75" x14ac:dyDescent="0.2">
      <c r="A27" s="113">
        <v>1982</v>
      </c>
      <c r="B27" s="143">
        <v>298.97555799999998</v>
      </c>
      <c r="C27" s="142">
        <v>769.43370600000003</v>
      </c>
    </row>
    <row r="28" spans="1:3" s="36" customFormat="1" ht="12.75" x14ac:dyDescent="0.2">
      <c r="A28" s="113">
        <v>1983</v>
      </c>
      <c r="B28" s="143">
        <v>306.47211900000002</v>
      </c>
      <c r="C28" s="142">
        <v>776.49937999999997</v>
      </c>
    </row>
    <row r="29" spans="1:3" s="36" customFormat="1" ht="12.75" x14ac:dyDescent="0.2">
      <c r="A29" s="113">
        <v>1984</v>
      </c>
      <c r="B29" s="143">
        <v>304.93103400000001</v>
      </c>
      <c r="C29" s="142">
        <v>788.16266499999995</v>
      </c>
    </row>
    <row r="30" spans="1:3" s="36" customFormat="1" ht="12.75" x14ac:dyDescent="0.2">
      <c r="A30" s="113">
        <v>1985</v>
      </c>
      <c r="B30" s="143">
        <v>313.86054899999999</v>
      </c>
      <c r="C30" s="142">
        <v>793.46778800000004</v>
      </c>
    </row>
    <row r="31" spans="1:3" s="36" customFormat="1" ht="12.75" x14ac:dyDescent="0.2">
      <c r="A31" s="113">
        <v>1986</v>
      </c>
      <c r="B31" s="143">
        <v>338.44207899999998</v>
      </c>
      <c r="C31" s="142">
        <v>825.57734500000004</v>
      </c>
    </row>
    <row r="32" spans="1:3" s="36" customFormat="1" ht="12.75" x14ac:dyDescent="0.2">
      <c r="A32" s="113">
        <v>1987</v>
      </c>
      <c r="B32" s="143">
        <v>344.601111</v>
      </c>
      <c r="C32" s="142">
        <v>835.82978400000002</v>
      </c>
    </row>
    <row r="33" spans="1:3" s="36" customFormat="1" ht="12.75" x14ac:dyDescent="0.2">
      <c r="A33" s="113">
        <v>1988</v>
      </c>
      <c r="B33" s="143">
        <v>331.94313399999999</v>
      </c>
      <c r="C33" s="142">
        <v>829.50233400000002</v>
      </c>
    </row>
    <row r="34" spans="1:3" s="36" customFormat="1" ht="12.75" x14ac:dyDescent="0.2">
      <c r="A34" s="113">
        <v>1989</v>
      </c>
      <c r="B34" s="143">
        <v>346.100122</v>
      </c>
      <c r="C34" s="142">
        <v>844.21149800000001</v>
      </c>
    </row>
    <row r="35" spans="1:3" s="36" customFormat="1" ht="12.75" x14ac:dyDescent="0.2">
      <c r="A35" s="113">
        <v>1990</v>
      </c>
      <c r="B35" s="143">
        <v>353.84187600000001</v>
      </c>
      <c r="C35" s="142">
        <v>848.69140600000003</v>
      </c>
    </row>
    <row r="36" spans="1:3" s="36" customFormat="1" ht="12.75" x14ac:dyDescent="0.2">
      <c r="A36" s="113">
        <v>1991</v>
      </c>
      <c r="B36" s="143">
        <v>360.33724999999998</v>
      </c>
      <c r="C36" s="142">
        <v>854.03715199999999</v>
      </c>
    </row>
    <row r="37" spans="1:3" s="36" customFormat="1" ht="12.75" x14ac:dyDescent="0.2">
      <c r="A37" s="113">
        <v>1992</v>
      </c>
      <c r="B37" s="143">
        <v>365.12463700000001</v>
      </c>
      <c r="C37" s="142">
        <v>854.25305900000001</v>
      </c>
    </row>
    <row r="38" spans="1:3" s="36" customFormat="1" ht="12.75" x14ac:dyDescent="0.2">
      <c r="A38" s="113">
        <v>1993</v>
      </c>
      <c r="B38" s="143">
        <v>367.17480999999998</v>
      </c>
      <c r="C38" s="142">
        <v>847.79830600000003</v>
      </c>
    </row>
    <row r="39" spans="1:3" s="36" customFormat="1" ht="12.75" x14ac:dyDescent="0.2">
      <c r="A39" s="113">
        <v>1994</v>
      </c>
      <c r="B39" s="143">
        <v>371.50281999999999</v>
      </c>
      <c r="C39" s="142">
        <v>849.29539899999997</v>
      </c>
    </row>
    <row r="40" spans="1:3" s="36" customFormat="1" ht="12.75" x14ac:dyDescent="0.2">
      <c r="A40" s="113">
        <v>1995</v>
      </c>
      <c r="B40" s="143">
        <v>370.88729999999998</v>
      </c>
      <c r="C40" s="142">
        <v>845.05566799999997</v>
      </c>
    </row>
    <row r="41" spans="1:3" s="36" customFormat="1" ht="12.75" x14ac:dyDescent="0.2">
      <c r="A41" s="113">
        <v>1996</v>
      </c>
      <c r="B41" s="143">
        <v>375.33710000000002</v>
      </c>
      <c r="C41" s="142">
        <v>835.86743799999999</v>
      </c>
    </row>
    <row r="42" spans="1:3" s="36" customFormat="1" ht="12.75" x14ac:dyDescent="0.2">
      <c r="A42" s="113">
        <v>1997</v>
      </c>
      <c r="B42" s="143">
        <v>373.68939999999998</v>
      </c>
      <c r="C42" s="142">
        <v>830.37039800000002</v>
      </c>
    </row>
    <row r="43" spans="1:3" s="36" customFormat="1" ht="12.75" x14ac:dyDescent="0.2">
      <c r="A43" s="113">
        <v>1998</v>
      </c>
      <c r="B43" s="143">
        <v>376.46004699999997</v>
      </c>
      <c r="C43" s="142">
        <v>837.06479100000001</v>
      </c>
    </row>
    <row r="44" spans="1:3" s="36" customFormat="1" ht="12.75" x14ac:dyDescent="0.2">
      <c r="A44" s="113">
        <v>1999</v>
      </c>
      <c r="B44" s="143">
        <v>387.055296</v>
      </c>
      <c r="C44" s="142">
        <v>851.56795</v>
      </c>
    </row>
    <row r="45" spans="1:3" s="36" customFormat="1" ht="12.75" x14ac:dyDescent="0.2">
      <c r="A45" s="113">
        <v>2000</v>
      </c>
      <c r="B45" s="143">
        <v>395.76619399999998</v>
      </c>
      <c r="C45" s="142">
        <v>856.24136099999998</v>
      </c>
    </row>
    <row r="46" spans="1:3" s="36" customFormat="1" ht="12.75" x14ac:dyDescent="0.2">
      <c r="A46" s="113">
        <v>2001</v>
      </c>
      <c r="B46" s="143">
        <v>394.92245400000002</v>
      </c>
      <c r="C46" s="142">
        <v>855.15709100000004</v>
      </c>
    </row>
    <row r="47" spans="1:3" s="36" customFormat="1" ht="12.75" x14ac:dyDescent="0.2">
      <c r="A47" s="113">
        <v>2002</v>
      </c>
      <c r="B47" s="143">
        <v>397.52460500000001</v>
      </c>
      <c r="C47" s="142">
        <v>864.07623699999999</v>
      </c>
    </row>
    <row r="48" spans="1:3" s="36" customFormat="1" ht="12.75" x14ac:dyDescent="0.2">
      <c r="A48" s="113">
        <v>2003</v>
      </c>
      <c r="B48" s="143">
        <v>399.68494099999998</v>
      </c>
      <c r="C48" s="142">
        <v>873.46682099999998</v>
      </c>
    </row>
    <row r="49" spans="1:6" s="36" customFormat="1" ht="12.75" x14ac:dyDescent="0.2">
      <c r="A49" s="113">
        <v>2004</v>
      </c>
      <c r="B49" s="143">
        <v>400.09589899999997</v>
      </c>
      <c r="C49" s="142">
        <v>872.74241900000004</v>
      </c>
    </row>
    <row r="50" spans="1:6" s="36" customFormat="1" ht="12.75" x14ac:dyDescent="0.2">
      <c r="A50" s="113">
        <v>2005</v>
      </c>
      <c r="B50" s="143">
        <v>407.17682000000002</v>
      </c>
      <c r="C50" s="142">
        <v>884.16722800000002</v>
      </c>
    </row>
    <row r="51" spans="1:6" s="36" customFormat="1" ht="12.75" x14ac:dyDescent="0.2">
      <c r="A51" s="113">
        <v>2006</v>
      </c>
      <c r="B51" s="143">
        <v>418.89003600000001</v>
      </c>
      <c r="C51" s="142">
        <v>903.52298699999994</v>
      </c>
    </row>
    <row r="52" spans="1:6" s="36" customFormat="1" ht="12.75" x14ac:dyDescent="0.2">
      <c r="A52" s="113">
        <v>2007</v>
      </c>
      <c r="B52" s="143">
        <v>425.71262100000001</v>
      </c>
      <c r="C52" s="142">
        <v>919.48278100000005</v>
      </c>
    </row>
    <row r="53" spans="1:6" s="36" customFormat="1" ht="12.75" x14ac:dyDescent="0.2">
      <c r="A53" s="113">
        <v>2008</v>
      </c>
      <c r="B53" s="143">
        <v>433.45898999999997</v>
      </c>
      <c r="C53" s="142">
        <v>925.10862999999995</v>
      </c>
    </row>
    <row r="54" spans="1:6" s="36" customFormat="1" ht="12.75" x14ac:dyDescent="0.2">
      <c r="A54" s="113">
        <v>2009</v>
      </c>
      <c r="B54" s="143">
        <v>450.98409700000002</v>
      </c>
      <c r="C54" s="142">
        <v>940.61145799999997</v>
      </c>
    </row>
    <row r="55" spans="1:6" s="36" customFormat="1" ht="12.75" x14ac:dyDescent="0.2">
      <c r="A55" s="113">
        <v>2010</v>
      </c>
      <c r="B55" s="143">
        <v>476.26700299999999</v>
      </c>
      <c r="C55" s="142">
        <v>972.97836099999995</v>
      </c>
    </row>
    <row r="56" spans="1:6" s="36" customFormat="1" ht="12.75" x14ac:dyDescent="0.2">
      <c r="A56" s="259">
        <v>2011</v>
      </c>
      <c r="B56" s="143">
        <v>470.96095200000002</v>
      </c>
      <c r="C56" s="142">
        <v>968.15981199999999</v>
      </c>
    </row>
    <row r="57" spans="1:6" s="36" customFormat="1" ht="12.75" x14ac:dyDescent="0.2">
      <c r="A57" s="43">
        <v>2012</v>
      </c>
      <c r="B57" s="144">
        <v>471.875</v>
      </c>
      <c r="C57" s="145">
        <v>966.17096800000002</v>
      </c>
    </row>
    <row r="58" spans="1:6" s="36" customFormat="1" ht="12.75" x14ac:dyDescent="0.2">
      <c r="A58" s="38"/>
      <c r="C58" s="37"/>
    </row>
    <row r="59" spans="1:6" s="36" customFormat="1" ht="42" customHeight="1" x14ac:dyDescent="0.2">
      <c r="A59" s="298" t="s">
        <v>111</v>
      </c>
      <c r="B59" s="299"/>
      <c r="C59" s="299"/>
      <c r="D59" s="299"/>
      <c r="E59" s="299"/>
      <c r="F59" s="299"/>
    </row>
    <row r="60" spans="1:6" s="36" customFormat="1" ht="12.75" x14ac:dyDescent="0.2">
      <c r="A60" s="44"/>
      <c r="B60" s="44"/>
      <c r="C60" s="44"/>
      <c r="D60" s="44"/>
      <c r="E60" s="44"/>
    </row>
  </sheetData>
  <mergeCells count="2">
    <mergeCell ref="B4:C4"/>
    <mergeCell ref="A59:F59"/>
  </mergeCells>
  <pageMargins left="0.7" right="0.7" top="0.75" bottom="0.75" header="0.3" footer="0.3"/>
  <pageSetup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/>
  </sheetViews>
  <sheetFormatPr defaultRowHeight="14.25" customHeight="1" x14ac:dyDescent="0.25"/>
  <cols>
    <col min="1" max="1" width="9.140625" style="32"/>
    <col min="2" max="5" width="13.7109375" style="32" customWidth="1"/>
    <col min="6" max="16384" width="9.140625" style="32"/>
  </cols>
  <sheetData>
    <row r="1" spans="1:5" s="66" customFormat="1" ht="12.75" x14ac:dyDescent="0.2">
      <c r="A1" s="35" t="s">
        <v>72</v>
      </c>
    </row>
    <row r="2" spans="1:5" s="66" customFormat="1" ht="12.75" x14ac:dyDescent="0.2">
      <c r="A2" s="67"/>
    </row>
    <row r="3" spans="1:5" s="66" customFormat="1" ht="12.75" x14ac:dyDescent="0.2">
      <c r="A3" s="67"/>
      <c r="B3" s="304" t="s">
        <v>33</v>
      </c>
      <c r="C3" s="304"/>
      <c r="D3" s="304" t="s">
        <v>73</v>
      </c>
      <c r="E3" s="304"/>
    </row>
    <row r="4" spans="1:5" s="66" customFormat="1" ht="12.75" x14ac:dyDescent="0.2">
      <c r="A4" s="68" t="s">
        <v>0</v>
      </c>
      <c r="B4" s="69" t="s">
        <v>13</v>
      </c>
      <c r="C4" s="69" t="s">
        <v>24</v>
      </c>
      <c r="D4" s="69" t="s">
        <v>13</v>
      </c>
      <c r="E4" s="69" t="s">
        <v>24</v>
      </c>
    </row>
    <row r="5" spans="1:5" s="66" customFormat="1" ht="12.75" customHeight="1" x14ac:dyDescent="0.2">
      <c r="A5" s="70" t="s">
        <v>26</v>
      </c>
      <c r="B5" s="300" t="s">
        <v>6</v>
      </c>
      <c r="C5" s="300"/>
      <c r="D5" s="301" t="s">
        <v>37</v>
      </c>
      <c r="E5" s="301"/>
    </row>
    <row r="6" spans="1:5" s="66" customFormat="1" ht="12.75" x14ac:dyDescent="0.2">
      <c r="A6" s="70"/>
      <c r="C6" s="71"/>
      <c r="E6" s="74"/>
    </row>
    <row r="7" spans="1:5" s="66" customFormat="1" ht="12.75" x14ac:dyDescent="0.2">
      <c r="A7" s="260">
        <v>1960</v>
      </c>
      <c r="B7" s="156" t="s">
        <v>34</v>
      </c>
      <c r="C7" s="157">
        <v>6.4160000000000004</v>
      </c>
      <c r="D7" s="156" t="s">
        <v>34</v>
      </c>
      <c r="E7" s="158">
        <v>34.427639131139323</v>
      </c>
    </row>
    <row r="8" spans="1:5" s="66" customFormat="1" ht="12.75" x14ac:dyDescent="0.2">
      <c r="A8" s="260">
        <v>1961</v>
      </c>
      <c r="B8" s="156" t="s">
        <v>34</v>
      </c>
      <c r="C8" s="157">
        <v>6.2460000000000004</v>
      </c>
      <c r="D8" s="156" t="s">
        <v>34</v>
      </c>
      <c r="E8" s="158">
        <v>32.999402381139873</v>
      </c>
    </row>
    <row r="9" spans="1:5" s="66" customFormat="1" ht="12.75" x14ac:dyDescent="0.2">
      <c r="A9" s="260">
        <v>1962</v>
      </c>
      <c r="B9" s="156" t="s">
        <v>34</v>
      </c>
      <c r="C9" s="157">
        <v>6.4009999999999998</v>
      </c>
      <c r="D9" s="156" t="s">
        <v>34</v>
      </c>
      <c r="E9" s="158">
        <v>33.325161614278535</v>
      </c>
    </row>
    <row r="10" spans="1:5" s="66" customFormat="1" ht="12.75" x14ac:dyDescent="0.2">
      <c r="A10" s="260">
        <v>1963</v>
      </c>
      <c r="B10" s="156" t="s">
        <v>34</v>
      </c>
      <c r="C10" s="157">
        <v>6.6070000000000002</v>
      </c>
      <c r="D10" s="156" t="s">
        <v>34</v>
      </c>
      <c r="E10" s="158">
        <v>33.925430947709557</v>
      </c>
    </row>
    <row r="11" spans="1:5" s="66" customFormat="1" ht="12.75" x14ac:dyDescent="0.2">
      <c r="A11" s="260">
        <v>1964</v>
      </c>
      <c r="B11" s="156" t="s">
        <v>34</v>
      </c>
      <c r="C11" s="157">
        <v>6.6980000000000004</v>
      </c>
      <c r="D11" s="156" t="s">
        <v>34</v>
      </c>
      <c r="E11" s="158">
        <v>33.950359404445209</v>
      </c>
    </row>
    <row r="12" spans="1:5" s="66" customFormat="1" ht="12.75" x14ac:dyDescent="0.2">
      <c r="A12" s="260">
        <v>1965</v>
      </c>
      <c r="B12" s="156" t="s">
        <v>34</v>
      </c>
      <c r="C12" s="157">
        <v>6.0049999999999999</v>
      </c>
      <c r="D12" s="156" t="s">
        <v>34</v>
      </c>
      <c r="E12" s="158">
        <v>30.072185514486144</v>
      </c>
    </row>
    <row r="13" spans="1:5" s="66" customFormat="1" ht="12.75" x14ac:dyDescent="0.2">
      <c r="A13" s="260">
        <v>1966</v>
      </c>
      <c r="B13" s="156" t="s">
        <v>34</v>
      </c>
      <c r="C13" s="157">
        <v>5.9370000000000003</v>
      </c>
      <c r="D13" s="156" t="s">
        <v>34</v>
      </c>
      <c r="E13" s="158">
        <v>29.400249615398732</v>
      </c>
    </row>
    <row r="14" spans="1:5" s="66" customFormat="1" ht="12.75" x14ac:dyDescent="0.2">
      <c r="A14" s="260">
        <v>1967</v>
      </c>
      <c r="B14" s="156" t="s">
        <v>34</v>
      </c>
      <c r="C14" s="157">
        <v>6.56</v>
      </c>
      <c r="D14" s="156" t="s">
        <v>34</v>
      </c>
      <c r="E14" s="158">
        <v>32.14944678177838</v>
      </c>
    </row>
    <row r="15" spans="1:5" s="66" customFormat="1" ht="12.75" x14ac:dyDescent="0.2">
      <c r="A15" s="260">
        <v>1968</v>
      </c>
      <c r="B15" s="156" t="s">
        <v>34</v>
      </c>
      <c r="C15" s="157">
        <v>6.766</v>
      </c>
      <c r="D15" s="156" t="s">
        <v>34</v>
      </c>
      <c r="E15" s="158">
        <v>32.837023195236483</v>
      </c>
    </row>
    <row r="16" spans="1:5" s="66" customFormat="1" ht="12.75" x14ac:dyDescent="0.2">
      <c r="A16" s="260">
        <v>1969</v>
      </c>
      <c r="B16" s="156" t="s">
        <v>34</v>
      </c>
      <c r="C16" s="157">
        <v>6.6150000000000002</v>
      </c>
      <c r="D16" s="156" t="s">
        <v>34</v>
      </c>
      <c r="E16" s="158">
        <v>31.805346930296242</v>
      </c>
    </row>
    <row r="17" spans="1:5" s="66" customFormat="1" ht="12.75" x14ac:dyDescent="0.2">
      <c r="A17" s="260">
        <v>1970</v>
      </c>
      <c r="B17" s="156" t="s">
        <v>34</v>
      </c>
      <c r="C17" s="157">
        <v>6.8029999999999999</v>
      </c>
      <c r="D17" s="156" t="s">
        <v>34</v>
      </c>
      <c r="E17" s="158">
        <v>32.412008222635386</v>
      </c>
    </row>
    <row r="18" spans="1:5" s="66" customFormat="1" ht="12.75" x14ac:dyDescent="0.2">
      <c r="A18" s="260">
        <v>1971</v>
      </c>
      <c r="B18" s="156" t="s">
        <v>34</v>
      </c>
      <c r="C18" s="157">
        <v>7.4539999999999997</v>
      </c>
      <c r="D18" s="156" t="s">
        <v>34</v>
      </c>
      <c r="E18" s="158">
        <v>35.196642351755216</v>
      </c>
    </row>
    <row r="19" spans="1:5" s="66" customFormat="1" ht="12.75" x14ac:dyDescent="0.2">
      <c r="A19" s="260">
        <v>1972</v>
      </c>
      <c r="B19" s="156" t="s">
        <v>34</v>
      </c>
      <c r="C19" s="157">
        <v>6.7910000000000004</v>
      </c>
      <c r="D19" s="156" t="s">
        <v>34</v>
      </c>
      <c r="E19" s="158">
        <v>31.784238535435456</v>
      </c>
    </row>
    <row r="20" spans="1:5" s="66" customFormat="1" ht="12.75" x14ac:dyDescent="0.2">
      <c r="A20" s="260">
        <v>1973</v>
      </c>
      <c r="B20" s="156" t="s">
        <v>34</v>
      </c>
      <c r="C20" s="157">
        <v>6.1289999999999996</v>
      </c>
      <c r="D20" s="156" t="s">
        <v>34</v>
      </c>
      <c r="E20" s="158">
        <v>28.434661580600025</v>
      </c>
    </row>
    <row r="21" spans="1:5" s="66" customFormat="1" ht="12.75" x14ac:dyDescent="0.2">
      <c r="A21" s="260">
        <v>1974</v>
      </c>
      <c r="B21" s="156" t="s">
        <v>34</v>
      </c>
      <c r="C21" s="157">
        <v>6.665</v>
      </c>
      <c r="D21" s="156" t="s">
        <v>34</v>
      </c>
      <c r="E21" s="158">
        <v>30.648267791863212</v>
      </c>
    </row>
    <row r="22" spans="1:5" s="66" customFormat="1" ht="12.75" x14ac:dyDescent="0.2">
      <c r="A22" s="260">
        <v>1975</v>
      </c>
      <c r="B22" s="157">
        <v>7</v>
      </c>
      <c r="C22" s="157">
        <v>5.4720000000000004</v>
      </c>
      <c r="D22" s="158">
        <v>7.6622461829368564</v>
      </c>
      <c r="E22" s="158">
        <v>24.936311352924267</v>
      </c>
    </row>
    <row r="23" spans="1:5" s="66" customFormat="1" ht="12.75" x14ac:dyDescent="0.2">
      <c r="A23" s="260">
        <v>1976</v>
      </c>
      <c r="B23" s="157">
        <v>7.0279999999999996</v>
      </c>
      <c r="C23" s="157">
        <v>5.8419999999999996</v>
      </c>
      <c r="D23" s="158">
        <v>7.5614015609082577</v>
      </c>
      <c r="E23" s="158">
        <v>26.377689759032172</v>
      </c>
    </row>
    <row r="24" spans="1:5" s="66" customFormat="1" ht="12.75" x14ac:dyDescent="0.2">
      <c r="A24" s="260">
        <v>1977</v>
      </c>
      <c r="B24" s="157">
        <v>7.069</v>
      </c>
      <c r="C24" s="157">
        <v>6.0869999999999997</v>
      </c>
      <c r="D24" s="158">
        <v>7.4897425094440448</v>
      </c>
      <c r="E24" s="158">
        <v>27.225436327536158</v>
      </c>
    </row>
    <row r="25" spans="1:5" s="66" customFormat="1" ht="12.75" x14ac:dyDescent="0.2">
      <c r="A25" s="260">
        <v>1978</v>
      </c>
      <c r="B25" s="157">
        <v>7.7880000000000003</v>
      </c>
      <c r="C25" s="157">
        <v>6.1050000000000004</v>
      </c>
      <c r="D25" s="158">
        <v>8.1361097616366909</v>
      </c>
      <c r="E25" s="158">
        <v>27.04456477806519</v>
      </c>
    </row>
    <row r="26" spans="1:5" s="66" customFormat="1" ht="12.75" x14ac:dyDescent="0.2">
      <c r="A26" s="260">
        <v>1979</v>
      </c>
      <c r="B26" s="157">
        <v>9.891</v>
      </c>
      <c r="C26" s="157">
        <v>7.0869999999999997</v>
      </c>
      <c r="D26" s="158">
        <v>10.192622248609387</v>
      </c>
      <c r="E26" s="158">
        <v>31.091258740643628</v>
      </c>
    </row>
    <row r="27" spans="1:5" s="66" customFormat="1" ht="12.75" x14ac:dyDescent="0.2">
      <c r="A27" s="260">
        <v>1980</v>
      </c>
      <c r="B27" s="157">
        <v>11.180999999999999</v>
      </c>
      <c r="C27" s="157">
        <v>7.641</v>
      </c>
      <c r="D27" s="158">
        <v>11.362623849741777</v>
      </c>
      <c r="E27" s="158">
        <v>33.196284652358372</v>
      </c>
    </row>
    <row r="28" spans="1:5" s="66" customFormat="1" ht="12.75" x14ac:dyDescent="0.2">
      <c r="A28" s="260">
        <v>1981</v>
      </c>
      <c r="B28" s="157">
        <v>11.718</v>
      </c>
      <c r="C28" s="157">
        <v>7.3579999999999997</v>
      </c>
      <c r="D28" s="158">
        <v>11.740597762505773</v>
      </c>
      <c r="E28" s="158">
        <v>31.655277521146893</v>
      </c>
    </row>
    <row r="29" spans="1:5" s="66" customFormat="1" ht="12.75" x14ac:dyDescent="0.2">
      <c r="A29" s="260">
        <v>1982</v>
      </c>
      <c r="B29" s="157">
        <v>12.488</v>
      </c>
      <c r="C29" s="157">
        <v>6.6609999999999996</v>
      </c>
      <c r="D29" s="158">
        <v>12.333415535034311</v>
      </c>
      <c r="E29" s="158">
        <v>28.375769948359039</v>
      </c>
    </row>
    <row r="30" spans="1:5" s="66" customFormat="1" ht="12.75" x14ac:dyDescent="0.2">
      <c r="A30" s="260">
        <v>1983</v>
      </c>
      <c r="B30" s="157">
        <v>12.913</v>
      </c>
      <c r="C30" s="157">
        <v>7.0670000000000002</v>
      </c>
      <c r="D30" s="158">
        <v>12.563876116106725</v>
      </c>
      <c r="E30" s="158">
        <v>29.808491137033357</v>
      </c>
    </row>
    <row r="31" spans="1:5" s="66" customFormat="1" ht="12.75" x14ac:dyDescent="0.2">
      <c r="A31" s="260">
        <v>1984</v>
      </c>
      <c r="B31" s="157">
        <v>14.173999999999999</v>
      </c>
      <c r="C31" s="157">
        <v>7.0839999999999996</v>
      </c>
      <c r="D31" s="158">
        <v>13.572812637034332</v>
      </c>
      <c r="E31" s="158">
        <v>29.583771041457155</v>
      </c>
    </row>
    <row r="32" spans="1:5" s="66" customFormat="1" ht="12.75" x14ac:dyDescent="0.2">
      <c r="A32" s="260">
        <v>1985</v>
      </c>
      <c r="B32" s="157">
        <v>16.283999999999999</v>
      </c>
      <c r="C32" s="157">
        <v>7.1970000000000001</v>
      </c>
      <c r="D32" s="158">
        <v>15.329014405175824</v>
      </c>
      <c r="E32" s="158">
        <v>29.755653617599094</v>
      </c>
    </row>
    <row r="33" spans="1:5" s="66" customFormat="1" ht="12.75" x14ac:dyDescent="0.2">
      <c r="A33" s="260">
        <v>1986</v>
      </c>
      <c r="B33" s="157">
        <v>17.766999999999999</v>
      </c>
      <c r="C33" s="157">
        <v>6.8650000000000002</v>
      </c>
      <c r="D33" s="158">
        <v>16.42008528084175</v>
      </c>
      <c r="E33" s="158">
        <v>28.097376855909506</v>
      </c>
    </row>
    <row r="34" spans="1:5" s="66" customFormat="1" ht="12.75" x14ac:dyDescent="0.2">
      <c r="A34" s="260">
        <v>1987</v>
      </c>
      <c r="B34" s="157">
        <v>18.149000000000001</v>
      </c>
      <c r="C34" s="157">
        <v>6.9640000000000004</v>
      </c>
      <c r="D34" s="158">
        <v>16.4512035493483</v>
      </c>
      <c r="E34" s="158">
        <v>28.213458652730697</v>
      </c>
    </row>
    <row r="35" spans="1:5" s="66" customFormat="1" ht="12.75" x14ac:dyDescent="0.2">
      <c r="A35" s="260">
        <v>1988</v>
      </c>
      <c r="B35" s="157">
        <v>20.006</v>
      </c>
      <c r="C35" s="157">
        <v>7.5060000000000002</v>
      </c>
      <c r="D35" s="158">
        <v>17.784252717861577</v>
      </c>
      <c r="E35" s="158">
        <v>30.09969712630901</v>
      </c>
    </row>
    <row r="36" spans="1:5" s="66" customFormat="1" ht="12.75" x14ac:dyDescent="0.2">
      <c r="A36" s="260">
        <v>1989</v>
      </c>
      <c r="B36" s="157">
        <v>21.024999999999999</v>
      </c>
      <c r="C36" s="157">
        <v>7.516</v>
      </c>
      <c r="D36" s="158">
        <v>18.346814505731356</v>
      </c>
      <c r="E36" s="158">
        <v>29.833513435242541</v>
      </c>
    </row>
    <row r="37" spans="1:5" s="66" customFormat="1" ht="12.75" x14ac:dyDescent="0.2">
      <c r="A37" s="260">
        <v>1990</v>
      </c>
      <c r="B37" s="157">
        <v>22.573</v>
      </c>
      <c r="C37" s="157">
        <v>7.2720000000000002</v>
      </c>
      <c r="D37" s="158">
        <v>19.368833827862115</v>
      </c>
      <c r="E37" s="158">
        <v>28.572927606091167</v>
      </c>
    </row>
    <row r="38" spans="1:5" s="66" customFormat="1" ht="12.75" x14ac:dyDescent="0.2">
      <c r="A38" s="260">
        <v>1991</v>
      </c>
      <c r="B38" s="157">
        <v>24.254999999999999</v>
      </c>
      <c r="C38" s="157">
        <v>7.4379999999999997</v>
      </c>
      <c r="D38" s="158">
        <v>20.502812841797812</v>
      </c>
      <c r="E38" s="158">
        <v>28.932966960076566</v>
      </c>
    </row>
    <row r="39" spans="1:5" s="66" customFormat="1" ht="12.75" x14ac:dyDescent="0.2">
      <c r="A39" s="260">
        <v>1992</v>
      </c>
      <c r="B39" s="157">
        <v>26.236000000000001</v>
      </c>
      <c r="C39" s="157">
        <v>7.9260000000000002</v>
      </c>
      <c r="D39" s="158">
        <v>21.88384829220524</v>
      </c>
      <c r="E39" s="158">
        <v>30.525438815025726</v>
      </c>
    </row>
    <row r="40" spans="1:5" s="66" customFormat="1" ht="12.75" x14ac:dyDescent="0.2">
      <c r="A40" s="260">
        <v>1993</v>
      </c>
      <c r="B40" s="157">
        <v>28.393999999999998</v>
      </c>
      <c r="C40" s="157">
        <v>7.9009999999999998</v>
      </c>
      <c r="D40" s="158">
        <v>23.406078646498273</v>
      </c>
      <c r="E40" s="158">
        <v>30.123103298190816</v>
      </c>
    </row>
    <row r="41" spans="1:5" s="66" customFormat="1" ht="12.75" x14ac:dyDescent="0.2">
      <c r="A41" s="260">
        <v>1994</v>
      </c>
      <c r="B41" s="157">
        <v>31.867000000000001</v>
      </c>
      <c r="C41" s="157">
        <v>8.0820000000000007</v>
      </c>
      <c r="D41" s="158">
        <v>25.994321651494538</v>
      </c>
      <c r="E41" s="158">
        <v>30.490051867946889</v>
      </c>
    </row>
    <row r="42" spans="1:5" s="66" customFormat="1" ht="12.75" x14ac:dyDescent="0.2">
      <c r="A42" s="260">
        <v>1995</v>
      </c>
      <c r="B42" s="157">
        <v>36.381999999999998</v>
      </c>
      <c r="C42" s="157">
        <v>8.06</v>
      </c>
      <c r="D42" s="158">
        <v>29.398849311971695</v>
      </c>
      <c r="E42" s="158">
        <v>30.070177601408194</v>
      </c>
    </row>
    <row r="43" spans="1:5" s="66" customFormat="1" ht="12.75" x14ac:dyDescent="0.2">
      <c r="A43" s="260">
        <v>1996</v>
      </c>
      <c r="B43" s="157">
        <v>31.446999999999999</v>
      </c>
      <c r="C43" s="157">
        <v>7.6189999999999998</v>
      </c>
      <c r="D43" s="158">
        <v>25.199994616222728</v>
      </c>
      <c r="E43" s="158">
        <v>28.090390341247399</v>
      </c>
    </row>
    <row r="44" spans="1:5" s="66" customFormat="1" ht="12.75" x14ac:dyDescent="0.2">
      <c r="A44" s="260">
        <v>1997</v>
      </c>
      <c r="B44" s="157">
        <v>35.776000000000003</v>
      </c>
      <c r="C44" s="157">
        <v>7.63</v>
      </c>
      <c r="D44" s="158">
        <v>28.460922837913206</v>
      </c>
      <c r="E44" s="158">
        <v>27.785215188389131</v>
      </c>
    </row>
    <row r="45" spans="1:5" s="66" customFormat="1" ht="12.75" x14ac:dyDescent="0.2">
      <c r="A45" s="260">
        <v>1998</v>
      </c>
      <c r="B45" s="157">
        <v>38.694000000000003</v>
      </c>
      <c r="C45" s="157">
        <v>8.3190000000000008</v>
      </c>
      <c r="D45" s="158">
        <v>30.582762240649814</v>
      </c>
      <c r="E45" s="158">
        <v>29.918691182452459</v>
      </c>
    </row>
    <row r="46" spans="1:5" s="66" customFormat="1" ht="12.75" x14ac:dyDescent="0.2">
      <c r="A46" s="260">
        <v>1999</v>
      </c>
      <c r="B46" s="157">
        <v>39.97</v>
      </c>
      <c r="C46" s="157">
        <v>8.5860000000000003</v>
      </c>
      <c r="D46" s="158">
        <v>31.40036173593807</v>
      </c>
      <c r="E46" s="158">
        <v>30.509652986277089</v>
      </c>
    </row>
    <row r="47" spans="1:5" s="66" customFormat="1" ht="12.75" x14ac:dyDescent="0.2">
      <c r="A47" s="260">
        <v>2000</v>
      </c>
      <c r="B47" s="157">
        <v>39.581000000000003</v>
      </c>
      <c r="C47" s="157">
        <v>8.4540000000000006</v>
      </c>
      <c r="D47" s="158">
        <v>30.912305868136027</v>
      </c>
      <c r="E47" s="158">
        <v>29.705433938711266</v>
      </c>
    </row>
    <row r="48" spans="1:5" s="66" customFormat="1" ht="12.75" x14ac:dyDescent="0.2">
      <c r="A48" s="260">
        <v>2001</v>
      </c>
      <c r="B48" s="157">
        <v>40.369999999999997</v>
      </c>
      <c r="C48" s="157">
        <v>8.3960000000000008</v>
      </c>
      <c r="D48" s="158">
        <v>31.345833825653287</v>
      </c>
      <c r="E48" s="158">
        <v>29.200163356759521</v>
      </c>
    </row>
    <row r="49" spans="1:5" s="66" customFormat="1" ht="12.75" x14ac:dyDescent="0.2">
      <c r="A49" s="260">
        <v>2002</v>
      </c>
      <c r="B49" s="157">
        <v>41.015000000000001</v>
      </c>
      <c r="C49" s="157">
        <v>8.6839999999999993</v>
      </c>
      <c r="D49" s="158">
        <v>31.663940986659053</v>
      </c>
      <c r="E49" s="158">
        <v>29.91695457859749</v>
      </c>
    </row>
    <row r="50" spans="1:5" s="66" customFormat="1" ht="12.75" x14ac:dyDescent="0.2">
      <c r="A50" s="260">
        <v>2003</v>
      </c>
      <c r="B50" s="157">
        <v>42.113</v>
      </c>
      <c r="C50" s="157">
        <v>8.8179999999999996</v>
      </c>
      <c r="D50" s="158">
        <v>32.324737805372727</v>
      </c>
      <c r="E50" s="158">
        <v>30.107584594954826</v>
      </c>
    </row>
    <row r="51" spans="1:5" s="66" customFormat="1" ht="12.75" x14ac:dyDescent="0.2">
      <c r="A51" s="260">
        <v>2004</v>
      </c>
      <c r="B51" s="157">
        <v>43.01</v>
      </c>
      <c r="C51" s="157">
        <v>8.8219999999999992</v>
      </c>
      <c r="D51" s="158">
        <v>32.821678744909626</v>
      </c>
      <c r="E51" s="158">
        <v>29.855770401098198</v>
      </c>
    </row>
    <row r="52" spans="1:5" s="66" customFormat="1" ht="12.75" x14ac:dyDescent="0.2">
      <c r="A52" s="260">
        <v>2005</v>
      </c>
      <c r="B52" s="157">
        <v>45.098999999999997</v>
      </c>
      <c r="C52" s="157">
        <v>8.66</v>
      </c>
      <c r="D52" s="158">
        <v>34.213163820315501</v>
      </c>
      <c r="E52" s="158">
        <v>29.044243461633528</v>
      </c>
    </row>
    <row r="53" spans="1:5" s="66" customFormat="1" ht="12.75" x14ac:dyDescent="0.2">
      <c r="A53" s="260">
        <v>2006</v>
      </c>
      <c r="B53" s="157">
        <v>46.014000000000003</v>
      </c>
      <c r="C53" s="157">
        <v>8.6430000000000007</v>
      </c>
      <c r="D53" s="158">
        <v>34.697525744504262</v>
      </c>
      <c r="E53" s="158">
        <v>28.71973225407395</v>
      </c>
    </row>
    <row r="54" spans="1:5" s="66" customFormat="1" ht="12.75" x14ac:dyDescent="0.2">
      <c r="A54" s="260">
        <v>2007</v>
      </c>
      <c r="B54" s="157">
        <v>42.71</v>
      </c>
      <c r="C54" s="157">
        <v>8.9649999999999999</v>
      </c>
      <c r="D54" s="158">
        <v>32.008249533891203</v>
      </c>
      <c r="E54" s="158">
        <v>29.510832651451501</v>
      </c>
    </row>
    <row r="55" spans="1:5" s="66" customFormat="1" ht="12.75" x14ac:dyDescent="0.2">
      <c r="A55" s="260">
        <v>2008</v>
      </c>
      <c r="B55" s="157">
        <v>46.691000000000003</v>
      </c>
      <c r="C55" s="157">
        <v>8.8130000000000006</v>
      </c>
      <c r="D55" s="158">
        <v>34.773118535222522</v>
      </c>
      <c r="E55" s="158">
        <v>28.738935041244577</v>
      </c>
    </row>
    <row r="56" spans="1:5" s="66" customFormat="1" ht="12.75" x14ac:dyDescent="0.2">
      <c r="A56" s="260">
        <v>2009</v>
      </c>
      <c r="B56" s="157">
        <v>48.823</v>
      </c>
      <c r="C56" s="157">
        <v>9.0129999999999999</v>
      </c>
      <c r="D56" s="158">
        <v>36.131795257901501</v>
      </c>
      <c r="E56" s="158">
        <v>29.121925982080572</v>
      </c>
    </row>
    <row r="57" spans="1:5" s="66" customFormat="1" ht="12.75" x14ac:dyDescent="0.2">
      <c r="A57" s="260">
        <v>2010</v>
      </c>
      <c r="B57" s="157">
        <v>51.156999999999996</v>
      </c>
      <c r="C57" s="157">
        <v>8.6539999999999999</v>
      </c>
      <c r="D57" s="158">
        <v>37.620379819493436</v>
      </c>
      <c r="E57" s="158">
        <v>27.715227960664336</v>
      </c>
    </row>
    <row r="58" spans="1:5" s="66" customFormat="1" ht="12.75" x14ac:dyDescent="0.2">
      <c r="A58" s="260">
        <v>2011</v>
      </c>
      <c r="B58" s="157">
        <v>50.003999999999998</v>
      </c>
      <c r="C58" s="157">
        <v>8.34</v>
      </c>
      <c r="D58" s="158">
        <v>36.540870653984683</v>
      </c>
      <c r="E58" s="158">
        <v>26.483609922566497</v>
      </c>
    </row>
    <row r="59" spans="1:5" s="66" customFormat="1" ht="12.75" x14ac:dyDescent="0.2">
      <c r="A59" s="260">
        <v>2012</v>
      </c>
      <c r="B59" s="157">
        <v>52.725000000000001</v>
      </c>
      <c r="C59" s="157">
        <v>8.4410000000000007</v>
      </c>
      <c r="D59" s="158">
        <v>38.287955587267028</v>
      </c>
      <c r="E59" s="158">
        <v>26.585385831049493</v>
      </c>
    </row>
    <row r="60" spans="1:5" s="66" customFormat="1" ht="12.75" x14ac:dyDescent="0.2">
      <c r="A60" s="72">
        <v>2013</v>
      </c>
      <c r="B60" s="159">
        <v>54.25</v>
      </c>
      <c r="C60" s="159">
        <v>8.6159999999999997</v>
      </c>
      <c r="D60" s="160">
        <v>39.153659208211664</v>
      </c>
      <c r="E60" s="160">
        <v>26.920733400265224</v>
      </c>
    </row>
    <row r="61" spans="1:5" s="66" customFormat="1" ht="12.75" x14ac:dyDescent="0.2">
      <c r="A61" s="67"/>
    </row>
    <row r="62" spans="1:5" s="66" customFormat="1" ht="12.75" x14ac:dyDescent="0.2">
      <c r="A62" s="239" t="s">
        <v>93</v>
      </c>
    </row>
    <row r="63" spans="1:5" s="66" customFormat="1" ht="12.75" x14ac:dyDescent="0.2">
      <c r="A63" s="67" t="s">
        <v>38</v>
      </c>
    </row>
    <row r="64" spans="1:5" s="66" customFormat="1" ht="12.75" x14ac:dyDescent="0.2">
      <c r="A64" s="67"/>
    </row>
    <row r="65" spans="1:8" s="66" customFormat="1" ht="57.75" customHeight="1" x14ac:dyDescent="0.2">
      <c r="A65" s="302" t="s">
        <v>117</v>
      </c>
      <c r="B65" s="303"/>
      <c r="C65" s="303"/>
      <c r="D65" s="303"/>
      <c r="E65" s="303"/>
      <c r="F65" s="303"/>
      <c r="G65" s="303"/>
      <c r="H65" s="303"/>
    </row>
    <row r="66" spans="1:8" s="66" customFormat="1" ht="12.75" x14ac:dyDescent="0.2">
      <c r="A66" s="73"/>
      <c r="B66" s="73"/>
      <c r="C66" s="73"/>
    </row>
  </sheetData>
  <mergeCells count="5">
    <mergeCell ref="B5:C5"/>
    <mergeCell ref="D5:E5"/>
    <mergeCell ref="A65:H65"/>
    <mergeCell ref="B3:C3"/>
    <mergeCell ref="D3:E3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20</vt:i4>
      </vt:variant>
      <vt:variant>
        <vt:lpstr>Charts</vt:lpstr>
      </vt:variant>
      <vt:variant>
        <vt:i4>25</vt:i4>
      </vt:variant>
      <vt:variant>
        <vt:lpstr>Named Ranges</vt:lpstr>
      </vt:variant>
      <vt:variant>
        <vt:i4>10</vt:i4>
      </vt:variant>
    </vt:vector>
  </HeadingPairs>
  <TitlesOfParts>
    <vt:vector size="55" baseType="lpstr">
      <vt:lpstr>Index</vt:lpstr>
      <vt:lpstr>Top10Import</vt:lpstr>
      <vt:lpstr>CH GrainProdUseTrade</vt:lpstr>
      <vt:lpstr>CH GrainImport</vt:lpstr>
      <vt:lpstr>CH SoyProdConsIm</vt:lpstr>
      <vt:lpstr>CH PAY</vt:lpstr>
      <vt:lpstr>CH Pop</vt:lpstr>
      <vt:lpstr>Pigs</vt:lpstr>
      <vt:lpstr>CH US Pork</vt:lpstr>
      <vt:lpstr>CH Meat</vt:lpstr>
      <vt:lpstr>CH MeatPerCap</vt:lpstr>
      <vt:lpstr>US Meat</vt:lpstr>
      <vt:lpstr>US MeatPerCap</vt:lpstr>
      <vt:lpstr>CH US Meat</vt:lpstr>
      <vt:lpstr>CH US MeatPerCap</vt:lpstr>
      <vt:lpstr>CH Feed</vt:lpstr>
      <vt:lpstr>Feed</vt:lpstr>
      <vt:lpstr>CH JA Yields</vt:lpstr>
      <vt:lpstr>US GrainUse</vt:lpstr>
      <vt:lpstr>FoodPrice</vt:lpstr>
      <vt:lpstr>CH GrainUse (g)</vt:lpstr>
      <vt:lpstr>CH NetImports (g)</vt:lpstr>
      <vt:lpstr>CH GrainImport (g)</vt:lpstr>
      <vt:lpstr>CH SoyProdConsIm (g)</vt:lpstr>
      <vt:lpstr>CH Prod (g)</vt:lpstr>
      <vt:lpstr>CHPop (g)</vt:lpstr>
      <vt:lpstr>Pigs (g)</vt:lpstr>
      <vt:lpstr>CH US Pork (g)</vt:lpstr>
      <vt:lpstr>CH US PorkPerCap (g)</vt:lpstr>
      <vt:lpstr>CH Meat (g)</vt:lpstr>
      <vt:lpstr>CH MeatperCap (g)</vt:lpstr>
      <vt:lpstr>US Meat (g)</vt:lpstr>
      <vt:lpstr>US MeatPerCap (g)</vt:lpstr>
      <vt:lpstr>CH US Meat (g)</vt:lpstr>
      <vt:lpstr>CH US MeatPerCap (g)</vt:lpstr>
      <vt:lpstr>CH Feed (g)</vt:lpstr>
      <vt:lpstr>CH FeedShare (g)</vt:lpstr>
      <vt:lpstr>CH GrainUse(g)</vt:lpstr>
      <vt:lpstr>Feed (g)</vt:lpstr>
      <vt:lpstr>FeedShare (g)</vt:lpstr>
      <vt:lpstr>CH JA Yields (g)</vt:lpstr>
      <vt:lpstr>US GrainUse (g)</vt:lpstr>
      <vt:lpstr>GrainUse (g)</vt:lpstr>
      <vt:lpstr>FoodPrice (g)</vt:lpstr>
      <vt:lpstr>GrainsPrice (g)</vt:lpstr>
      <vt:lpstr>'CH GrainImport'!Print_Area</vt:lpstr>
      <vt:lpstr>'CH Meat'!Print_Area</vt:lpstr>
      <vt:lpstr>'CH MeatPerCap'!Print_Area</vt:lpstr>
      <vt:lpstr>'CH PAY'!Print_Area</vt:lpstr>
      <vt:lpstr>'CH US MeatPerCap'!Print_Area</vt:lpstr>
      <vt:lpstr>FoodPrice!Print_Area</vt:lpstr>
      <vt:lpstr>Index!Print_Area</vt:lpstr>
      <vt:lpstr>Pigs!Print_Area</vt:lpstr>
      <vt:lpstr>Top10Import!Print_Area</vt:lpstr>
      <vt:lpstr>'US MeatPerCap'!Print_Area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cp:lastPrinted>2014-02-24T21:16:17Z</cp:lastPrinted>
  <dcterms:created xsi:type="dcterms:W3CDTF">2013-09-30T14:05:10Z</dcterms:created>
  <dcterms:modified xsi:type="dcterms:W3CDTF">2014-02-25T13:27:31Z</dcterms:modified>
</cp:coreProperties>
</file>